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CSFS01\Ortak Klasor\AC60 Kavcim\Isletme\KALİTE KONTROL\17_İHRACAT\2022\SPOT RAPOR\"/>
    </mc:Choice>
  </mc:AlternateContent>
  <bookViews>
    <workbookView xWindow="0" yWindow="0" windowWidth="23040" windowHeight="9204"/>
  </bookViews>
  <sheets>
    <sheet name="KLİNKER" sheetId="1" r:id="rId1"/>
    <sheet name="CEM I " sheetId="2" r:id="rId2"/>
    <sheet name="CEM IV " sheetId="3" r:id="rId3"/>
    <sheet name="CEM I 52,5" sheetId="5" r:id="rId4"/>
    <sheet name="TYPE I" sheetId="6" r:id="rId5"/>
    <sheet name="TYPE IL" sheetId="7" r:id="rId6"/>
  </sheets>
  <definedNames>
    <definedName name="_xlnm.Print_Area" localSheetId="1">'CEM I '!$B$2:$K$42</definedName>
    <definedName name="_xlnm.Print_Area" localSheetId="3">'CEM I 52,5'!$B$2:$K$42</definedName>
    <definedName name="_xlnm.Print_Area" localSheetId="2">'CEM IV '!$B$2:$K$42</definedName>
    <definedName name="_xlnm.Print_Area" localSheetId="0">KLİNKER!$B$1:$I$46</definedName>
    <definedName name="_xlnm.Print_Area" localSheetId="4">'TYPE I'!$B$2:$M$43</definedName>
    <definedName name="_xlnm.Print_Area" localSheetId="5">'TYPE IL'!$B$2:$M$43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7" l="1"/>
  <c r="G25" i="7"/>
  <c r="G23" i="7"/>
  <c r="L15" i="7"/>
  <c r="L37" i="6" l="1"/>
  <c r="G29" i="6"/>
  <c r="G30" i="6" s="1"/>
  <c r="G28" i="6"/>
  <c r="G26" i="6"/>
  <c r="G31" i="6" s="1"/>
  <c r="G25" i="6"/>
  <c r="G23" i="6"/>
  <c r="L15" i="6"/>
  <c r="G27" i="6" l="1"/>
  <c r="F27" i="3" l="1"/>
  <c r="F27" i="2"/>
</calcChain>
</file>

<file path=xl/sharedStrings.xml><?xml version="1.0" encoding="utf-8"?>
<sst xmlns="http://schemas.openxmlformats.org/spreadsheetml/2006/main" count="559" uniqueCount="148">
  <si>
    <t>KAVÇİM ÇİMENTO SANAYİ VE TİCARET A.Ş</t>
  </si>
  <si>
    <t>KLİNKER TİPİK ANALİZ RAPORU</t>
  </si>
  <si>
    <t>Kavçim Cement Plant</t>
  </si>
  <si>
    <t>Clinker Typical Analysis Report</t>
  </si>
  <si>
    <t>Portland Çimento Klinkeri / Portland Cement Clinker</t>
  </si>
  <si>
    <t>Üretim (Production)</t>
  </si>
  <si>
    <t xml:space="preserve"> </t>
  </si>
  <si>
    <t>-</t>
  </si>
  <si>
    <t>TS EN 197-1 / EN 197-1</t>
  </si>
  <si>
    <t xml:space="preserve">  Kavçim Çimento Fabrikası / Kavçim Cement Plant</t>
  </si>
  <si>
    <t xml:space="preserve"> KİMYASAL ANALİZ</t>
  </si>
  <si>
    <t>%</t>
  </si>
  <si>
    <t xml:space="preserve"> FİZİKSEL DENEMELER</t>
  </si>
  <si>
    <t>(%)</t>
  </si>
  <si>
    <t xml:space="preserve"> (CHEMICAL REQUIREMENTS)</t>
  </si>
  <si>
    <t xml:space="preserve"> (PHYSICAL REQUIREMENTS)</t>
  </si>
  <si>
    <r>
      <t>SiO</t>
    </r>
    <r>
      <rPr>
        <b/>
        <vertAlign val="subscript"/>
        <sz val="10"/>
        <rFont val="Times New Roman"/>
        <family val="1"/>
        <charset val="162"/>
      </rPr>
      <t>2</t>
    </r>
    <r>
      <rPr>
        <b/>
        <sz val="10"/>
        <rFont val="Times New Roman"/>
        <family val="1"/>
        <charset val="162"/>
      </rPr>
      <t xml:space="preserve">
</t>
    </r>
    <r>
      <rPr>
        <sz val="10"/>
        <rFont val="Times New Roman"/>
        <family val="1"/>
        <charset val="162"/>
      </rPr>
      <t/>
    </r>
  </si>
  <si>
    <r>
      <rPr>
        <b/>
        <sz val="10"/>
        <rFont val="Times New Roman"/>
        <family val="1"/>
        <charset val="162"/>
      </rPr>
      <t>45 mikron elekte kalıntı  (%)</t>
    </r>
    <r>
      <rPr>
        <sz val="10"/>
        <rFont val="Times New Roman"/>
        <family val="1"/>
        <charset val="162"/>
      </rPr>
      <t xml:space="preserve">
(Residue on 45 mic. sieve)</t>
    </r>
  </si>
  <si>
    <t>CaO</t>
  </si>
  <si>
    <t>MgO</t>
  </si>
  <si>
    <t>LSF</t>
  </si>
  <si>
    <r>
      <t>Al</t>
    </r>
    <r>
      <rPr>
        <b/>
        <vertAlign val="subscript"/>
        <sz val="10"/>
        <rFont val="Times New Roman"/>
        <family val="1"/>
        <charset val="162"/>
      </rPr>
      <t>2</t>
    </r>
    <r>
      <rPr>
        <b/>
        <sz val="10"/>
        <rFont val="Times New Roman"/>
        <family val="1"/>
        <charset val="162"/>
      </rPr>
      <t>O</t>
    </r>
    <r>
      <rPr>
        <b/>
        <vertAlign val="subscript"/>
        <sz val="10"/>
        <rFont val="Times New Roman"/>
        <family val="1"/>
        <charset val="162"/>
      </rPr>
      <t>3</t>
    </r>
  </si>
  <si>
    <r>
      <rPr>
        <b/>
        <sz val="10"/>
        <rFont val="Times New Roman"/>
        <family val="1"/>
        <charset val="162"/>
      </rPr>
      <t>Krom VI</t>
    </r>
    <r>
      <rPr>
        <sz val="10"/>
        <rFont val="Times New Roman"/>
        <family val="1"/>
        <charset val="162"/>
      </rPr>
      <t xml:space="preserve"> (</t>
    </r>
    <r>
      <rPr>
        <b/>
        <sz val="10"/>
        <rFont val="Times New Roman"/>
        <family val="1"/>
        <charset val="162"/>
      </rPr>
      <t>Cr+6)  (ppm)</t>
    </r>
    <r>
      <rPr>
        <sz val="10"/>
        <rFont val="Times New Roman"/>
        <family val="1"/>
        <charset val="162"/>
      </rPr>
      <t xml:space="preserve">
(Chromium VI)</t>
    </r>
  </si>
  <si>
    <r>
      <t>Fe</t>
    </r>
    <r>
      <rPr>
        <b/>
        <vertAlign val="subscript"/>
        <sz val="10"/>
        <rFont val="Times New Roman"/>
        <family val="1"/>
        <charset val="162"/>
      </rPr>
      <t>2</t>
    </r>
    <r>
      <rPr>
        <b/>
        <sz val="10"/>
        <rFont val="Times New Roman"/>
        <family val="1"/>
        <charset val="162"/>
      </rPr>
      <t>O</t>
    </r>
    <r>
      <rPr>
        <b/>
        <vertAlign val="subscript"/>
        <sz val="10"/>
        <rFont val="Times New Roman"/>
        <family val="1"/>
        <charset val="162"/>
      </rPr>
      <t>3</t>
    </r>
  </si>
  <si>
    <r>
      <rPr>
        <b/>
        <sz val="10"/>
        <rFont val="Times New Roman"/>
        <family val="1"/>
        <charset val="162"/>
      </rPr>
      <t>Özgül Yüzey   (Blaine)</t>
    </r>
    <r>
      <rPr>
        <sz val="10"/>
        <rFont val="Times New Roman"/>
        <family val="1"/>
        <charset val="162"/>
      </rPr>
      <t xml:space="preserve">  
(Spesific Surface)   (cm2/g)</t>
    </r>
  </si>
  <si>
    <r>
      <rPr>
        <b/>
        <sz val="10"/>
        <rFont val="Times New Roman"/>
        <family val="1"/>
        <charset val="162"/>
      </rPr>
      <t>Özgül Ağırlık  (g/cm3)</t>
    </r>
    <r>
      <rPr>
        <sz val="10"/>
        <rFont val="Times New Roman"/>
        <family val="1"/>
        <charset val="162"/>
      </rPr>
      <t xml:space="preserve">
(Spesific Gravity)</t>
    </r>
  </si>
  <si>
    <r>
      <t>SO</t>
    </r>
    <r>
      <rPr>
        <b/>
        <vertAlign val="subscript"/>
        <sz val="10"/>
        <rFont val="Times New Roman"/>
        <family val="1"/>
        <charset val="162"/>
      </rPr>
      <t>3</t>
    </r>
  </si>
  <si>
    <r>
      <t xml:space="preserve">Kızdırma Kaybı
</t>
    </r>
    <r>
      <rPr>
        <sz val="10"/>
        <rFont val="Times New Roman"/>
        <family val="1"/>
        <charset val="162"/>
      </rPr>
      <t>(Loss on Ignition)</t>
    </r>
  </si>
  <si>
    <r>
      <rPr>
        <b/>
        <sz val="10"/>
        <rFont val="Times New Roman"/>
        <family val="1"/>
        <charset val="162"/>
      </rPr>
      <t>Su İhtiyacı  (%)</t>
    </r>
    <r>
      <rPr>
        <sz val="10"/>
        <rFont val="Times New Roman"/>
        <family val="1"/>
        <charset val="162"/>
      </rPr>
      <t xml:space="preserve">
(Water Requirement)</t>
    </r>
  </si>
  <si>
    <r>
      <t>Na</t>
    </r>
    <r>
      <rPr>
        <b/>
        <vertAlign val="subscript"/>
        <sz val="10"/>
        <rFont val="Times New Roman"/>
        <family val="1"/>
        <charset val="162"/>
      </rPr>
      <t>2</t>
    </r>
    <r>
      <rPr>
        <b/>
        <sz val="10"/>
        <rFont val="Times New Roman"/>
        <family val="1"/>
        <charset val="162"/>
      </rPr>
      <t>O</t>
    </r>
  </si>
  <si>
    <r>
      <rPr>
        <b/>
        <sz val="10"/>
        <rFont val="Times New Roman"/>
        <family val="1"/>
        <charset val="162"/>
      </rPr>
      <t>Hacim Genleşmesi  (mm)</t>
    </r>
    <r>
      <rPr>
        <sz val="10"/>
        <rFont val="Times New Roman"/>
        <family val="1"/>
        <charset val="162"/>
      </rPr>
      <t xml:space="preserve">
(Soundness) (Le Chatelier)</t>
    </r>
  </si>
  <si>
    <r>
      <t>K</t>
    </r>
    <r>
      <rPr>
        <b/>
        <vertAlign val="subscript"/>
        <sz val="10"/>
        <rFont val="Times New Roman"/>
        <family val="1"/>
        <charset val="162"/>
      </rPr>
      <t>2</t>
    </r>
    <r>
      <rPr>
        <b/>
        <sz val="10"/>
        <rFont val="Times New Roman"/>
        <family val="1"/>
        <charset val="162"/>
      </rPr>
      <t>O</t>
    </r>
  </si>
  <si>
    <r>
      <t>Cl</t>
    </r>
    <r>
      <rPr>
        <b/>
        <vertAlign val="superscript"/>
        <sz val="10"/>
        <rFont val="Times New Roman"/>
        <family val="1"/>
        <charset val="162"/>
      </rPr>
      <t>_</t>
    </r>
  </si>
  <si>
    <r>
      <t xml:space="preserve">Toplam
</t>
    </r>
    <r>
      <rPr>
        <sz val="10"/>
        <rFont val="Times New Roman"/>
        <family val="1"/>
        <charset val="162"/>
      </rPr>
      <t>(Total)</t>
    </r>
  </si>
  <si>
    <r>
      <t xml:space="preserve">Ted.
</t>
    </r>
    <r>
      <rPr>
        <sz val="10"/>
        <rFont val="Times New Roman"/>
        <family val="1"/>
        <charset val="162"/>
      </rPr>
      <t>(Unidentified Value)</t>
    </r>
  </si>
  <si>
    <r>
      <t xml:space="preserve">Serbest CaO
</t>
    </r>
    <r>
      <rPr>
        <sz val="10"/>
        <rFont val="Times New Roman"/>
        <family val="1"/>
        <charset val="162"/>
      </rPr>
      <t>(Free Lime)</t>
    </r>
  </si>
  <si>
    <r>
      <t xml:space="preserve">Toplam Alkali
</t>
    </r>
    <r>
      <rPr>
        <sz val="10"/>
        <rFont val="Times New Roman"/>
        <family val="1"/>
        <charset val="162"/>
      </rPr>
      <t>(Na</t>
    </r>
    <r>
      <rPr>
        <sz val="8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O.Eq)</t>
    </r>
  </si>
  <si>
    <r>
      <t xml:space="preserve">MİNERALOJİK BİLEŞİM
</t>
    </r>
    <r>
      <rPr>
        <sz val="10"/>
        <rFont val="Times New Roman"/>
        <family val="1"/>
        <charset val="162"/>
      </rPr>
      <t>(Mineralogical Composition)</t>
    </r>
  </si>
  <si>
    <t>HM</t>
  </si>
  <si>
    <r>
      <t xml:space="preserve">Gün
</t>
    </r>
    <r>
      <rPr>
        <sz val="10"/>
        <rFont val="Times New Roman"/>
        <family val="1"/>
        <charset val="162"/>
      </rPr>
      <t>Day</t>
    </r>
  </si>
  <si>
    <t>SM</t>
  </si>
  <si>
    <t>Day</t>
  </si>
  <si>
    <t>AlM</t>
  </si>
  <si>
    <t>Days</t>
  </si>
  <si>
    <r>
      <t>C</t>
    </r>
    <r>
      <rPr>
        <b/>
        <vertAlign val="subscript"/>
        <sz val="10"/>
        <rFont val="Times New Roman"/>
        <family val="1"/>
        <charset val="162"/>
      </rPr>
      <t>3</t>
    </r>
    <r>
      <rPr>
        <b/>
        <sz val="10"/>
        <rFont val="Times New Roman"/>
        <family val="1"/>
        <charset val="162"/>
      </rPr>
      <t>S</t>
    </r>
  </si>
  <si>
    <r>
      <t>C</t>
    </r>
    <r>
      <rPr>
        <b/>
        <vertAlign val="subscript"/>
        <sz val="10"/>
        <rFont val="Times New Roman"/>
        <family val="1"/>
        <charset val="162"/>
      </rPr>
      <t>2</t>
    </r>
    <r>
      <rPr>
        <b/>
        <sz val="10"/>
        <rFont val="Times New Roman"/>
        <family val="1"/>
        <charset val="162"/>
      </rPr>
      <t>S</t>
    </r>
  </si>
  <si>
    <r>
      <t>C</t>
    </r>
    <r>
      <rPr>
        <b/>
        <vertAlign val="subscript"/>
        <sz val="10"/>
        <rFont val="Times New Roman"/>
        <family val="1"/>
        <charset val="162"/>
      </rPr>
      <t>3</t>
    </r>
    <r>
      <rPr>
        <b/>
        <sz val="10"/>
        <rFont val="Times New Roman"/>
        <family val="1"/>
        <charset val="162"/>
      </rPr>
      <t>A</t>
    </r>
  </si>
  <si>
    <r>
      <t>C</t>
    </r>
    <r>
      <rPr>
        <b/>
        <vertAlign val="subscript"/>
        <sz val="10"/>
        <rFont val="Times New Roman"/>
        <family val="1"/>
        <charset val="162"/>
      </rPr>
      <t>4</t>
    </r>
    <r>
      <rPr>
        <b/>
        <sz val="10"/>
        <rFont val="Times New Roman"/>
        <family val="1"/>
        <charset val="162"/>
      </rPr>
      <t>AF</t>
    </r>
  </si>
  <si>
    <t>Kalite Kontrol Şefi</t>
  </si>
  <si>
    <t>Quality Control Chief</t>
  </si>
  <si>
    <t>* C3S = 4,071x(CaO-F.CaO)-7.60xSiO2-6,718xAl2O3-1,43xFe2O3</t>
  </si>
  <si>
    <t>KAV-KK-FR-25     Yürürlük Tarihi : 09.01.2020   Rev.Tar./No : -/-</t>
  </si>
  <si>
    <t>ÇİMENTO TİPİK ANALİZ RAPORU</t>
  </si>
  <si>
    <t xml:space="preserve">Kavçim Çimento Sanayi ve Tic. A.Ş. </t>
  </si>
  <si>
    <t>Cement Typical Analysis Report</t>
  </si>
  <si>
    <t>CEM I 42,5 R Portland Çimento</t>
  </si>
  <si>
    <t>Satış /Sales</t>
  </si>
  <si>
    <t>TS EN 197-1/ EN 197-1</t>
  </si>
  <si>
    <t>Kavçim Çimento Sanayi ve Tic. A.Ş</t>
  </si>
  <si>
    <t>Standardlar</t>
  </si>
  <si>
    <t>Sonuçlar (%)</t>
  </si>
  <si>
    <t>(Standards)</t>
  </si>
  <si>
    <t>(Test Results)</t>
  </si>
  <si>
    <t>(Standardts)</t>
  </si>
  <si>
    <r>
      <t>Toplam SiO</t>
    </r>
    <r>
      <rPr>
        <b/>
        <vertAlign val="subscript"/>
        <sz val="10"/>
        <rFont val="Times New Roman"/>
        <family val="1"/>
        <charset val="162"/>
      </rPr>
      <t>2</t>
    </r>
    <r>
      <rPr>
        <b/>
        <sz val="10"/>
        <rFont val="Times New Roman"/>
        <family val="1"/>
        <charset val="162"/>
      </rPr>
      <t xml:space="preserve">
</t>
    </r>
    <r>
      <rPr>
        <sz val="10"/>
        <rFont val="Times New Roman"/>
        <family val="1"/>
        <charset val="162"/>
      </rPr>
      <t>(Total SiO</t>
    </r>
    <r>
      <rPr>
        <vertAlign val="subscript"/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)</t>
    </r>
  </si>
  <si>
    <r>
      <rPr>
        <b/>
        <sz val="10"/>
        <rFont val="Times New Roman"/>
        <family val="1"/>
        <charset val="162"/>
      </rPr>
      <t>32 mikron elekte kalıntı  (%)</t>
    </r>
    <r>
      <rPr>
        <sz val="10"/>
        <rFont val="Times New Roman"/>
        <family val="1"/>
        <charset val="162"/>
      </rPr>
      <t xml:space="preserve">
(Residue on 32 mic. sieve)</t>
    </r>
  </si>
  <si>
    <r>
      <t xml:space="preserve">Çözünmeyen Kalıntı
</t>
    </r>
    <r>
      <rPr>
        <sz val="10"/>
        <rFont val="Times New Roman"/>
        <family val="1"/>
        <charset val="162"/>
      </rPr>
      <t>(Insoluble Residue)</t>
    </r>
  </si>
  <si>
    <t>max  5,0</t>
  </si>
  <si>
    <r>
      <rPr>
        <b/>
        <sz val="10"/>
        <rFont val="Times New Roman"/>
        <family val="1"/>
        <charset val="162"/>
      </rPr>
      <t>90 mikron elekte kalıntı  (%)</t>
    </r>
    <r>
      <rPr>
        <sz val="10"/>
        <rFont val="Times New Roman"/>
        <family val="1"/>
        <charset val="162"/>
      </rPr>
      <t xml:space="preserve">
(Residue on 90 mic. sieve)</t>
    </r>
  </si>
  <si>
    <t>min  60</t>
  </si>
  <si>
    <t>max  4,0</t>
  </si>
  <si>
    <t>max  10</t>
  </si>
  <si>
    <t>DAYANIM DENEMELERİ</t>
  </si>
  <si>
    <t>STRENGTH REQUIREMENTS</t>
  </si>
  <si>
    <t>max  0,1</t>
  </si>
  <si>
    <t>TEST METODU : TS EN 196-1</t>
  </si>
  <si>
    <r>
      <rPr>
        <b/>
        <sz val="9.5"/>
        <rFont val="Times New Roman"/>
        <family val="1"/>
        <charset val="162"/>
      </rPr>
      <t>Toplam Alkali</t>
    </r>
    <r>
      <rPr>
        <b/>
        <sz val="10"/>
        <rFont val="Times New Roman"/>
        <family val="1"/>
        <charset val="162"/>
      </rPr>
      <t xml:space="preserve">
</t>
    </r>
    <r>
      <rPr>
        <sz val="10"/>
        <rFont val="Times New Roman"/>
        <family val="1"/>
        <charset val="162"/>
      </rPr>
      <t>(Na</t>
    </r>
    <r>
      <rPr>
        <sz val="7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O.Eq)</t>
    </r>
  </si>
  <si>
    <r>
      <t xml:space="preserve">KLİNKER MİNERALOJİK BİLEŞİM
</t>
    </r>
    <r>
      <rPr>
        <sz val="10"/>
        <rFont val="Times New Roman"/>
        <family val="1"/>
        <charset val="162"/>
      </rPr>
      <t>(Mineralogical Composition)</t>
    </r>
  </si>
  <si>
    <t>KSt</t>
  </si>
  <si>
    <r>
      <rPr>
        <b/>
        <sz val="10"/>
        <rFont val="Times New Roman"/>
        <family val="1"/>
        <charset val="162"/>
      </rPr>
      <t>Sonuçlar</t>
    </r>
    <r>
      <rPr>
        <sz val="10"/>
        <rFont val="Times New Roman"/>
        <family val="1"/>
        <charset val="162"/>
      </rPr>
      <t xml:space="preserve">
Test Results</t>
    </r>
  </si>
  <si>
    <t>C3S</t>
  </si>
  <si>
    <t>min  20,0</t>
  </si>
  <si>
    <t>C2S</t>
  </si>
  <si>
    <t>C3A</t>
  </si>
  <si>
    <t>15-21/05/2021 tarihli çimentoya aittir.</t>
  </si>
  <si>
    <t>min  42,5     max  62,5</t>
  </si>
  <si>
    <t>C4AF</t>
  </si>
  <si>
    <t>CEM IV/B (P) 32,5 R - SR Sülfata Dayanıklı Puzolanik Çimento</t>
  </si>
  <si>
    <t>max  3,0</t>
  </si>
  <si>
    <t>min  10,0</t>
  </si>
  <si>
    <t>min  32,5</t>
  </si>
  <si>
    <t>CEM I 52,5 N Portland Cement</t>
  </si>
  <si>
    <t>Number of Report</t>
  </si>
  <si>
    <t>CHEMICAL REQUIREMENTS</t>
  </si>
  <si>
    <t>Standards</t>
  </si>
  <si>
    <t>PHYSICAL REQUIREMENTS</t>
  </si>
  <si>
    <t xml:space="preserve">Insoluble Residue
</t>
  </si>
  <si>
    <r>
      <t xml:space="preserve">Loss on Ignition </t>
    </r>
    <r>
      <rPr>
        <sz val="10"/>
        <rFont val="Times New Roman"/>
        <family val="1"/>
        <charset val="162"/>
      </rPr>
      <t>(LOI)</t>
    </r>
    <r>
      <rPr>
        <b/>
        <sz val="10"/>
        <rFont val="Times New Roman"/>
        <family val="1"/>
        <charset val="162"/>
      </rPr>
      <t xml:space="preserve">
</t>
    </r>
  </si>
  <si>
    <t xml:space="preserve">Total
</t>
  </si>
  <si>
    <t>Cement Type I</t>
  </si>
  <si>
    <t xml:space="preserve"> Kavçim Çimento Sanayi ve Tic. A.Ş</t>
  </si>
  <si>
    <t>STANDART REQUREMENTS</t>
  </si>
  <si>
    <t>ASTM C150 Tables 1 and 3</t>
  </si>
  <si>
    <t>Unit</t>
  </si>
  <si>
    <t>Standard Limit</t>
  </si>
  <si>
    <t xml:space="preserve">Test Results </t>
  </si>
  <si>
    <t>Test Results</t>
  </si>
  <si>
    <r>
      <t>SiO</t>
    </r>
    <r>
      <rPr>
        <b/>
        <sz val="8"/>
        <rFont val="Times New Roman"/>
        <family val="1"/>
        <charset val="162"/>
      </rPr>
      <t>2</t>
    </r>
  </si>
  <si>
    <t>NA</t>
  </si>
  <si>
    <t>Air content of mortar</t>
  </si>
  <si>
    <t>volume %</t>
  </si>
  <si>
    <t>max 12</t>
  </si>
  <si>
    <t>Spesific Surface (Blaine)</t>
  </si>
  <si>
    <t>m2/kg</t>
  </si>
  <si>
    <t>min 260</t>
  </si>
  <si>
    <t>cm2</t>
  </si>
  <si>
    <t>g</t>
  </si>
  <si>
    <t>m2</t>
  </si>
  <si>
    <t>Autoclave expansion</t>
  </si>
  <si>
    <t>max 0,80</t>
  </si>
  <si>
    <t>kg</t>
  </si>
  <si>
    <t>Setting Time</t>
  </si>
  <si>
    <t>Initial Time</t>
  </si>
  <si>
    <t>minute</t>
  </si>
  <si>
    <t>min 45       max 375</t>
  </si>
  <si>
    <t>max 6,0</t>
  </si>
  <si>
    <t>Finish Time</t>
  </si>
  <si>
    <t>max  3,5</t>
  </si>
  <si>
    <t>COMPRESSIVE STRENGTH</t>
  </si>
  <si>
    <t>DAYS</t>
  </si>
  <si>
    <t>Mpa</t>
  </si>
  <si>
    <t>Equivalent Alkalies
(Na2O.Eq)</t>
  </si>
  <si>
    <t>max 0,60</t>
  </si>
  <si>
    <t>max  1,5</t>
  </si>
  <si>
    <t>Clinker Mineralogical Composition</t>
  </si>
  <si>
    <t>C4AF + 2(C3A)</t>
  </si>
  <si>
    <t>C3S + 4,75(C3A)</t>
  </si>
  <si>
    <t>OPTIONAL REQUREMENTS</t>
  </si>
  <si>
    <t>ASTM C150 Tables 2 and 4</t>
  </si>
  <si>
    <t>Clor</t>
  </si>
  <si>
    <t>False Set</t>
  </si>
  <si>
    <t>min 50</t>
  </si>
  <si>
    <t>Compressive strength 28 days</t>
  </si>
  <si>
    <t>min 28</t>
  </si>
  <si>
    <t>Cement Type IL</t>
  </si>
  <si>
    <t>min 45       max 420</t>
  </si>
  <si>
    <t>max  10,0</t>
  </si>
  <si>
    <t>min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</si>
</sst>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&quot;  &quot;@"/>
    <numFmt numFmtId="165" formatCode="\ \ dd/mm/yyyy"/>
    <numFmt numFmtId="166" formatCode="&quot;  &quot;dd/mm/yyyy"/>
    <numFmt numFmtId="167" formatCode="0.0"/>
    <numFmt numFmtId="168" formatCode="0.0000"/>
    <numFmt numFmtId="169" formatCode="General&quot;   &quot;"/>
    <numFmt numFmtId="170" formatCode="0.0&quot;      &quot;"/>
    <numFmt numFmtId="171" formatCode="0.00&quot;     &quot;"/>
    <numFmt numFmtId="173" formatCode="#,##0.0"/>
    <numFmt numFmtId="174" formatCode="0.00&quot;      &quot;"/>
    <numFmt numFmtId="175" formatCode="0.0000&quot;     &quot;"/>
  </numFmts>
  <fonts count="36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9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9"/>
      <color indexed="37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name val="Tahoma"/>
      <family val="2"/>
      <charset val="162"/>
    </font>
    <font>
      <sz val="10"/>
      <name val="Tahoma"/>
      <family val="2"/>
      <charset val="162"/>
    </font>
    <font>
      <sz val="12"/>
      <name val="Tahoma"/>
      <family val="2"/>
      <charset val="162"/>
    </font>
    <font>
      <sz val="11"/>
      <name val="Tahoma"/>
      <family val="2"/>
      <charset val="162"/>
    </font>
    <font>
      <b/>
      <sz val="11"/>
      <name val="Tahoma"/>
      <family val="2"/>
      <charset val="162"/>
    </font>
    <font>
      <sz val="8"/>
      <name val="Times New Roman"/>
      <family val="1"/>
      <charset val="162"/>
    </font>
    <font>
      <b/>
      <vertAlign val="subscript"/>
      <sz val="10"/>
      <name val="Times New Roman"/>
      <family val="1"/>
      <charset val="162"/>
    </font>
    <font>
      <sz val="11"/>
      <name val="Tahoma"/>
      <family val="2"/>
    </font>
    <font>
      <sz val="11"/>
      <name val="Arial Tur"/>
      <charset val="162"/>
    </font>
    <font>
      <b/>
      <vertAlign val="superscript"/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"/>
      <charset val="162"/>
    </font>
    <font>
      <b/>
      <sz val="16"/>
      <name val="Times New Roman"/>
      <family val="1"/>
      <charset val="162"/>
    </font>
    <font>
      <b/>
      <sz val="11"/>
      <name val="Century Gothic"/>
      <family val="2"/>
      <charset val="162"/>
    </font>
    <font>
      <vertAlign val="subscript"/>
      <sz val="10"/>
      <name val="Times New Roman"/>
      <family val="1"/>
      <charset val="162"/>
    </font>
    <font>
      <sz val="11"/>
      <name val="Arial"/>
      <family val="2"/>
      <charset val="162"/>
    </font>
    <font>
      <b/>
      <sz val="14"/>
      <name val="Times New Roman"/>
      <family val="1"/>
      <charset val="162"/>
    </font>
    <font>
      <b/>
      <sz val="9.5"/>
      <name val="Times New Roman"/>
      <family val="1"/>
      <charset val="162"/>
    </font>
    <font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9"/>
      <name val="Tahoma"/>
      <family val="2"/>
    </font>
    <font>
      <sz val="18"/>
      <name val="Times New Roman"/>
      <family val="1"/>
      <charset val="162"/>
    </font>
    <font>
      <b/>
      <i/>
      <sz val="1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 applyProtection="0"/>
    <xf numFmtId="0" fontId="1" fillId="0" borderId="0"/>
    <xf numFmtId="0" fontId="22" fillId="0" borderId="0" applyProtection="0"/>
    <xf numFmtId="0" fontId="2" fillId="0" borderId="0" applyProtection="0"/>
  </cellStyleXfs>
  <cellXfs count="373">
    <xf numFmtId="0" fontId="0" fillId="0" borderId="0" xfId="0"/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Protection="1"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8" fillId="0" borderId="2" xfId="0" quotePrefix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164" fontId="10" fillId="0" borderId="7" xfId="0" applyNumberFormat="1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164" fontId="12" fillId="0" borderId="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165" fontId="13" fillId="0" borderId="5" xfId="0" applyNumberFormat="1" applyFont="1" applyFill="1" applyBorder="1" applyAlignment="1" applyProtection="1">
      <alignment horizontal="left" vertical="center"/>
      <protection locked="0"/>
    </xf>
    <xf numFmtId="165" fontId="13" fillId="0" borderId="6" xfId="0" applyNumberFormat="1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166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164" fontId="14" fillId="0" borderId="12" xfId="0" applyNumberFormat="1" applyFont="1" applyFill="1" applyBorder="1" applyAlignment="1" applyProtection="1">
      <alignment horizontal="center" vertical="center"/>
      <protection locked="0"/>
    </xf>
    <xf numFmtId="164" fontId="13" fillId="0" borderId="5" xfId="0" applyNumberFormat="1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164" fontId="14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9" fillId="0" borderId="14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15" fillId="0" borderId="17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2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167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1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8" xfId="0" quotePrefix="1" applyFont="1" applyFill="1" applyBorder="1" applyAlignment="1" applyProtection="1">
      <alignment horizontal="left" vertical="center"/>
      <protection locked="0"/>
    </xf>
    <xf numFmtId="167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168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textRotation="90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vertical="center"/>
      <protection locked="0"/>
    </xf>
    <xf numFmtId="16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22" xfId="0" applyFont="1" applyFill="1" applyBorder="1" applyAlignment="1" applyProtection="1">
      <alignment horizontal="center" vertical="center" textRotation="90" wrapText="1"/>
      <protection locked="0"/>
    </xf>
    <xf numFmtId="0" fontId="3" fillId="0" borderId="16" xfId="0" applyFont="1" applyFill="1" applyBorder="1" applyAlignment="1" applyProtection="1">
      <alignment horizontal="center" vertical="center" textRotation="90" wrapText="1"/>
      <protection locked="0"/>
    </xf>
    <xf numFmtId="14" fontId="5" fillId="0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 applyProtection="1">
      <alignment horizontal="center" vertical="center" textRotation="90" wrapText="1"/>
      <protection locked="0"/>
    </xf>
    <xf numFmtId="0" fontId="3" fillId="0" borderId="11" xfId="0" applyFont="1" applyFill="1" applyBorder="1" applyAlignment="1" applyProtection="1">
      <alignment horizontal="center" vertical="center" textRotation="90" wrapText="1"/>
      <protection locked="0"/>
    </xf>
    <xf numFmtId="2" fontId="13" fillId="0" borderId="10" xfId="0" applyNumberFormat="1" applyFont="1" applyFill="1" applyBorder="1" applyAlignment="1" applyProtection="1">
      <alignment horizontal="center" vertical="center" wrapText="1"/>
      <protection locked="0"/>
    </xf>
    <xf numFmtId="170" fontId="17" fillId="0" borderId="1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9" fillId="0" borderId="11" xfId="0" applyFont="1" applyFill="1" applyBorder="1" applyAlignment="1" applyProtection="1">
      <alignment horizontal="center" vertical="center" textRotation="90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protection locked="0"/>
    </xf>
    <xf numFmtId="0" fontId="9" fillId="0" borderId="13" xfId="0" applyFont="1" applyFill="1" applyBorder="1" applyAlignment="1" applyProtection="1">
      <alignment horizontal="left" vertical="center" wrapText="1" shrinkToFit="1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9" fillId="0" borderId="0" xfId="0" quotePrefix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169" fontId="9" fillId="0" borderId="0" xfId="0" applyNumberFormat="1" applyFont="1" applyFill="1" applyBorder="1" applyAlignment="1" applyProtection="1">
      <alignment horizontal="right" vertical="center"/>
      <protection locked="0"/>
    </xf>
    <xf numFmtId="170" fontId="17" fillId="0" borderId="9" xfId="0" applyNumberFormat="1" applyFont="1" applyFill="1" applyBorder="1" applyAlignment="1" applyProtection="1">
      <alignment vertical="center"/>
      <protection locked="0"/>
    </xf>
    <xf numFmtId="0" fontId="22" fillId="2" borderId="0" xfId="2" applyFill="1"/>
    <xf numFmtId="0" fontId="3" fillId="2" borderId="0" xfId="2" applyFont="1" applyFill="1" applyBorder="1" applyProtection="1">
      <protection locked="0"/>
    </xf>
    <xf numFmtId="0" fontId="3" fillId="2" borderId="0" xfId="2" applyFont="1" applyFill="1" applyProtection="1">
      <protection locked="0"/>
    </xf>
    <xf numFmtId="0" fontId="23" fillId="2" borderId="0" xfId="2" applyFont="1" applyFill="1" applyAlignment="1" applyProtection="1">
      <alignment horizontal="right"/>
      <protection locked="0"/>
    </xf>
    <xf numFmtId="0" fontId="6" fillId="2" borderId="0" xfId="2" applyFont="1" applyFill="1" applyAlignment="1">
      <alignment horizontal="center"/>
    </xf>
    <xf numFmtId="0" fontId="7" fillId="2" borderId="0" xfId="2" applyFont="1" applyFill="1" applyBorder="1" applyAlignment="1" applyProtection="1">
      <alignment horizontal="right"/>
      <protection locked="0"/>
    </xf>
    <xf numFmtId="0" fontId="3" fillId="2" borderId="27" xfId="2" applyFont="1" applyFill="1" applyBorder="1" applyProtection="1">
      <protection locked="0"/>
    </xf>
    <xf numFmtId="0" fontId="8" fillId="2" borderId="28" xfId="2" quotePrefix="1" applyFont="1" applyFill="1" applyBorder="1" applyAlignment="1" applyProtection="1">
      <alignment horizontal="left"/>
      <protection locked="0"/>
    </xf>
    <xf numFmtId="0" fontId="3" fillId="2" borderId="28" xfId="2" applyFont="1" applyFill="1" applyBorder="1" applyProtection="1">
      <protection locked="0"/>
    </xf>
    <xf numFmtId="0" fontId="3" fillId="2" borderId="29" xfId="2" applyFont="1" applyFill="1" applyBorder="1" applyProtection="1">
      <protection locked="0"/>
    </xf>
    <xf numFmtId="0" fontId="3" fillId="2" borderId="30" xfId="2" applyFont="1" applyFill="1" applyBorder="1" applyProtection="1">
      <protection locked="0"/>
    </xf>
    <xf numFmtId="0" fontId="9" fillId="2" borderId="5" xfId="2" applyFont="1" applyFill="1" applyBorder="1" applyProtection="1">
      <protection locked="0"/>
    </xf>
    <xf numFmtId="0" fontId="3" fillId="2" borderId="6" xfId="2" applyFont="1" applyFill="1" applyBorder="1" applyProtection="1">
      <protection locked="0"/>
    </xf>
    <xf numFmtId="164" fontId="10" fillId="2" borderId="7" xfId="2" applyNumberFormat="1" applyFont="1" applyFill="1" applyBorder="1" applyAlignment="1" applyProtection="1">
      <alignment vertical="center"/>
      <protection locked="0"/>
    </xf>
    <xf numFmtId="164" fontId="13" fillId="2" borderId="7" xfId="2" applyNumberFormat="1" applyFont="1" applyFill="1" applyBorder="1" applyAlignment="1" applyProtection="1">
      <alignment vertical="center"/>
      <protection locked="0"/>
    </xf>
    <xf numFmtId="0" fontId="11" fillId="2" borderId="7" xfId="2" applyFont="1" applyFill="1" applyBorder="1" applyProtection="1">
      <protection locked="0"/>
    </xf>
    <xf numFmtId="0" fontId="3" fillId="2" borderId="7" xfId="2" applyFont="1" applyFill="1" applyBorder="1" applyProtection="1">
      <protection locked="0"/>
    </xf>
    <xf numFmtId="0" fontId="3" fillId="2" borderId="31" xfId="2" applyFont="1" applyFill="1" applyBorder="1" applyProtection="1">
      <protection locked="0"/>
    </xf>
    <xf numFmtId="164" fontId="12" fillId="2" borderId="5" xfId="2" applyNumberFormat="1" applyFont="1" applyFill="1" applyBorder="1" applyAlignment="1" applyProtection="1">
      <alignment vertical="center"/>
      <protection locked="0"/>
    </xf>
    <xf numFmtId="0" fontId="3" fillId="2" borderId="10" xfId="2" applyFont="1" applyFill="1" applyBorder="1" applyProtection="1">
      <protection locked="0"/>
    </xf>
    <xf numFmtId="166" fontId="13" fillId="2" borderId="5" xfId="2" applyNumberFormat="1" applyFont="1" applyFill="1" applyBorder="1" applyAlignment="1" applyProtection="1">
      <alignment horizontal="center" vertical="center"/>
      <protection locked="0"/>
    </xf>
    <xf numFmtId="166" fontId="13" fillId="2" borderId="6" xfId="2" applyNumberFormat="1" applyFont="1" applyFill="1" applyBorder="1" applyAlignment="1" applyProtection="1">
      <alignment horizontal="center" vertical="center"/>
      <protection locked="0"/>
    </xf>
    <xf numFmtId="165" fontId="13" fillId="2" borderId="5" xfId="2" applyNumberFormat="1" applyFont="1" applyFill="1" applyBorder="1" applyAlignment="1" applyProtection="1">
      <alignment horizontal="left" vertical="center"/>
      <protection locked="0"/>
    </xf>
    <xf numFmtId="165" fontId="13" fillId="2" borderId="7" xfId="2" applyNumberFormat="1" applyFont="1" applyFill="1" applyBorder="1" applyAlignment="1" applyProtection="1">
      <alignment horizontal="left" vertical="center"/>
      <protection locked="0"/>
    </xf>
    <xf numFmtId="165" fontId="13" fillId="2" borderId="6" xfId="2" applyNumberFormat="1" applyFont="1" applyFill="1" applyBorder="1" applyAlignment="1" applyProtection="1">
      <alignment horizontal="left" vertical="center"/>
      <protection locked="0"/>
    </xf>
    <xf numFmtId="0" fontId="3" fillId="2" borderId="11" xfId="2" applyFont="1" applyFill="1" applyBorder="1" applyProtection="1">
      <protection locked="0"/>
    </xf>
    <xf numFmtId="14" fontId="13" fillId="2" borderId="5" xfId="2" quotePrefix="1" applyNumberFormat="1" applyFont="1" applyFill="1" applyBorder="1" applyAlignment="1" applyProtection="1">
      <alignment horizontal="center" vertical="center"/>
      <protection locked="0"/>
    </xf>
    <xf numFmtId="14" fontId="13" fillId="2" borderId="6" xfId="2" quotePrefix="1" applyNumberFormat="1" applyFont="1" applyFill="1" applyBorder="1" applyAlignment="1" applyProtection="1">
      <alignment horizontal="center" vertical="center"/>
      <protection locked="0"/>
    </xf>
    <xf numFmtId="164" fontId="13" fillId="2" borderId="5" xfId="2" applyNumberFormat="1" applyFont="1" applyFill="1" applyBorder="1" applyAlignment="1" applyProtection="1">
      <alignment horizontal="left" vertical="center"/>
      <protection locked="0"/>
    </xf>
    <xf numFmtId="164" fontId="13" fillId="2" borderId="7" xfId="2" applyNumberFormat="1" applyFont="1" applyFill="1" applyBorder="1" applyAlignment="1" applyProtection="1">
      <alignment horizontal="left" vertical="center"/>
      <protection locked="0"/>
    </xf>
    <xf numFmtId="164" fontId="24" fillId="2" borderId="5" xfId="2" applyNumberFormat="1" applyFont="1" applyFill="1" applyBorder="1" applyAlignment="1" applyProtection="1">
      <alignment horizontal="center" vertical="center"/>
      <protection locked="0"/>
    </xf>
    <xf numFmtId="164" fontId="24" fillId="2" borderId="6" xfId="2" applyNumberFormat="1" applyFont="1" applyFill="1" applyBorder="1" applyAlignment="1" applyProtection="1">
      <alignment horizontal="center" vertical="center"/>
      <protection locked="0"/>
    </xf>
    <xf numFmtId="0" fontId="9" fillId="2" borderId="13" xfId="2" applyFont="1" applyFill="1" applyBorder="1" applyProtection="1">
      <protection locked="0"/>
    </xf>
    <xf numFmtId="0" fontId="3" fillId="2" borderId="12" xfId="2" applyFont="1" applyFill="1" applyBorder="1" applyProtection="1">
      <protection locked="0"/>
    </xf>
    <xf numFmtId="164" fontId="13" fillId="2" borderId="0" xfId="2" applyNumberFormat="1" applyFont="1" applyFill="1" applyBorder="1" applyAlignment="1" applyProtection="1">
      <alignment vertical="center"/>
      <protection locked="0"/>
    </xf>
    <xf numFmtId="0" fontId="11" fillId="2" borderId="0" xfId="2" applyFont="1" applyFill="1" applyBorder="1" applyProtection="1">
      <protection locked="0"/>
    </xf>
    <xf numFmtId="0" fontId="3" fillId="2" borderId="9" xfId="2" applyFont="1" applyFill="1" applyBorder="1" applyProtection="1">
      <protection locked="0"/>
    </xf>
    <xf numFmtId="0" fontId="9" fillId="2" borderId="14" xfId="2" applyFont="1" applyFill="1" applyBorder="1" applyProtection="1">
      <protection locked="0"/>
    </xf>
    <xf numFmtId="0" fontId="3" fillId="2" borderId="15" xfId="2" applyFont="1" applyFill="1" applyBorder="1" applyProtection="1">
      <protection locked="0"/>
    </xf>
    <xf numFmtId="0" fontId="9" fillId="2" borderId="15" xfId="2" applyFont="1" applyFill="1" applyBorder="1" applyAlignment="1" applyProtection="1">
      <alignment horizontal="center"/>
      <protection locked="0"/>
    </xf>
    <xf numFmtId="0" fontId="9" fillId="2" borderId="16" xfId="2" applyFont="1" applyFill="1" applyBorder="1" applyAlignment="1" applyProtection="1">
      <alignment horizontal="center"/>
      <protection locked="0"/>
    </xf>
    <xf numFmtId="0" fontId="9" fillId="2" borderId="16" xfId="2" applyFont="1" applyFill="1" applyBorder="1" applyAlignment="1" applyProtection="1">
      <alignment horizontal="left"/>
      <protection locked="0"/>
    </xf>
    <xf numFmtId="0" fontId="15" fillId="2" borderId="17" xfId="2" applyFont="1" applyFill="1" applyBorder="1" applyProtection="1">
      <protection locked="0"/>
    </xf>
    <xf numFmtId="0" fontId="15" fillId="2" borderId="12" xfId="2" applyFont="1" applyFill="1" applyBorder="1" applyAlignment="1" applyProtection="1">
      <alignment horizontal="center"/>
      <protection locked="0"/>
    </xf>
    <xf numFmtId="0" fontId="15" fillId="2" borderId="11" xfId="2" applyFont="1" applyFill="1" applyBorder="1" applyAlignment="1" applyProtection="1">
      <alignment horizontal="center"/>
      <protection locked="0"/>
    </xf>
    <xf numFmtId="0" fontId="15" fillId="2" borderId="11" xfId="2" applyFont="1" applyFill="1" applyBorder="1" applyAlignment="1" applyProtection="1">
      <alignment horizontal="left"/>
      <protection locked="0"/>
    </xf>
    <xf numFmtId="0" fontId="9" fillId="2" borderId="5" xfId="2" applyFont="1" applyFill="1" applyBorder="1" applyAlignment="1" applyProtection="1">
      <alignment horizontal="left" vertical="center" wrapText="1"/>
      <protection locked="0"/>
    </xf>
    <xf numFmtId="0" fontId="9" fillId="2" borderId="6" xfId="2" applyFont="1" applyFill="1" applyBorder="1" applyAlignment="1" applyProtection="1">
      <alignment horizontal="left"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2" fontId="26" fillId="2" borderId="10" xfId="2" applyNumberFormat="1" applyFont="1" applyFill="1" applyBorder="1" applyAlignment="1">
      <alignment horizontal="center" vertical="center"/>
    </xf>
    <xf numFmtId="0" fontId="3" fillId="2" borderId="5" xfId="2" applyFont="1" applyFill="1" applyBorder="1" applyAlignment="1" applyProtection="1">
      <alignment horizontal="left" vertical="center" wrapText="1"/>
      <protection locked="0"/>
    </xf>
    <xf numFmtId="0" fontId="3" fillId="2" borderId="6" xfId="2" applyFont="1" applyFill="1" applyBorder="1" applyAlignment="1" applyProtection="1">
      <alignment horizontal="left" vertical="center" wrapText="1"/>
      <protection locked="0"/>
    </xf>
    <xf numFmtId="167" fontId="17" fillId="2" borderId="6" xfId="2" applyNumberFormat="1" applyFont="1" applyFill="1" applyBorder="1" applyAlignment="1" applyProtection="1">
      <alignment horizontal="center" vertical="center" wrapText="1"/>
      <protection locked="0"/>
    </xf>
    <xf numFmtId="3" fontId="17" fillId="2" borderId="6" xfId="2" applyNumberFormat="1" applyFont="1" applyFill="1" applyBorder="1" applyAlignment="1" applyProtection="1">
      <alignment horizontal="center" vertical="center" wrapText="1"/>
      <protection locked="0"/>
    </xf>
    <xf numFmtId="2" fontId="17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2" applyFont="1" applyFill="1" applyBorder="1" applyProtection="1">
      <protection locked="0"/>
    </xf>
    <xf numFmtId="0" fontId="3" fillId="2" borderId="11" xfId="2" applyFont="1" applyFill="1" applyBorder="1" applyAlignment="1" applyProtection="1">
      <alignment horizontal="center" vertical="center" wrapText="1"/>
      <protection locked="0"/>
    </xf>
    <xf numFmtId="1" fontId="17" fillId="2" borderId="12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8" xfId="2" quotePrefix="1" applyFont="1" applyFill="1" applyBorder="1" applyAlignment="1" applyProtection="1">
      <alignment horizontal="left"/>
      <protection locked="0"/>
    </xf>
    <xf numFmtId="0" fontId="3" fillId="2" borderId="12" xfId="2" applyFont="1" applyFill="1" applyBorder="1" applyAlignment="1" applyProtection="1">
      <alignment horizontal="center" vertical="center" wrapText="1"/>
      <protection locked="0"/>
    </xf>
    <xf numFmtId="0" fontId="3" fillId="2" borderId="19" xfId="2" applyFont="1" applyFill="1" applyBorder="1" applyAlignment="1" applyProtection="1">
      <alignment horizontal="left" vertical="center" wrapText="1"/>
      <protection locked="0"/>
    </xf>
    <xf numFmtId="0" fontId="3" fillId="2" borderId="15" xfId="2" applyFont="1" applyFill="1" applyBorder="1" applyAlignment="1" applyProtection="1">
      <alignment horizontal="left" vertical="center" wrapText="1"/>
      <protection locked="0"/>
    </xf>
    <xf numFmtId="0" fontId="3" fillId="2" borderId="16" xfId="2" applyFont="1" applyFill="1" applyBorder="1" applyAlignment="1" applyProtection="1">
      <alignment horizontal="left" vertical="center" wrapText="1"/>
      <protection locked="0"/>
    </xf>
    <xf numFmtId="0" fontId="3" fillId="2" borderId="16" xfId="2" applyFont="1" applyFill="1" applyBorder="1" applyAlignment="1" applyProtection="1">
      <alignment horizontal="center" vertical="center" wrapText="1"/>
      <protection locked="0"/>
    </xf>
    <xf numFmtId="1" fontId="17" fillId="2" borderId="16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19" xfId="2" applyFont="1" applyFill="1" applyBorder="1" applyAlignment="1" applyProtection="1">
      <alignment horizontal="center" vertical="center" wrapText="1"/>
      <protection locked="0"/>
    </xf>
    <xf numFmtId="0" fontId="9" fillId="2" borderId="20" xfId="2" applyFont="1" applyFill="1" applyBorder="1" applyAlignment="1" applyProtection="1">
      <alignment horizontal="center" vertical="center" wrapText="1"/>
      <protection locked="0"/>
    </xf>
    <xf numFmtId="0" fontId="9" fillId="2" borderId="15" xfId="2" applyFont="1" applyFill="1" applyBorder="1" applyAlignment="1" applyProtection="1">
      <alignment horizontal="center" vertical="center" wrapText="1"/>
      <protection locked="0"/>
    </xf>
    <xf numFmtId="0" fontId="3" fillId="2" borderId="13" xfId="2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Border="1" applyAlignment="1" applyProtection="1">
      <alignment horizontal="center" vertical="center" wrapText="1"/>
      <protection locked="0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168" fontId="26" fillId="2" borderId="10" xfId="2" applyNumberFormat="1" applyFont="1" applyFill="1" applyBorder="1" applyAlignment="1">
      <alignment horizontal="center" vertical="center"/>
    </xf>
    <xf numFmtId="0" fontId="3" fillId="2" borderId="18" xfId="2" applyFont="1" applyFill="1" applyBorder="1" applyAlignment="1" applyProtection="1">
      <alignment horizontal="center" vertical="center" wrapText="1"/>
      <protection locked="0"/>
    </xf>
    <xf numFmtId="0" fontId="3" fillId="2" borderId="21" xfId="2" applyFont="1" applyFill="1" applyBorder="1" applyAlignment="1" applyProtection="1">
      <alignment horizontal="center" vertical="center" wrapText="1"/>
      <protection locked="0"/>
    </xf>
    <xf numFmtId="0" fontId="3" fillId="2" borderId="12" xfId="2" applyFont="1" applyFill="1" applyBorder="1" applyAlignment="1" applyProtection="1">
      <alignment horizontal="center" vertical="center" wrapText="1"/>
      <protection locked="0"/>
    </xf>
    <xf numFmtId="0" fontId="9" fillId="2" borderId="13" xfId="2" applyFont="1" applyFill="1" applyBorder="1" applyAlignment="1" applyProtection="1">
      <alignment horizontal="left" vertical="center" wrapText="1"/>
      <protection locked="0"/>
    </xf>
    <xf numFmtId="0" fontId="9" fillId="2" borderId="0" xfId="2" applyFont="1" applyFill="1" applyBorder="1" applyAlignment="1" applyProtection="1">
      <alignment horizontal="left" vertical="center" wrapText="1"/>
      <protection locked="0"/>
    </xf>
    <xf numFmtId="0" fontId="3" fillId="2" borderId="0" xfId="2" applyFont="1" applyFill="1" applyBorder="1" applyAlignment="1" applyProtection="1">
      <alignment horizontal="center" vertical="center" wrapText="1"/>
      <protection locked="0"/>
    </xf>
    <xf numFmtId="1" fontId="17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2" applyFont="1" applyFill="1" applyBorder="1" applyAlignment="1" applyProtection="1">
      <alignment horizontal="left" vertical="center" wrapText="1"/>
      <protection locked="0"/>
    </xf>
    <xf numFmtId="0" fontId="9" fillId="2" borderId="0" xfId="2" applyFont="1" applyFill="1" applyBorder="1" applyAlignment="1" applyProtection="1">
      <alignment horizontal="left" vertical="center" wrapText="1"/>
      <protection locked="0"/>
    </xf>
    <xf numFmtId="2" fontId="26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16" xfId="2" applyFont="1" applyFill="1" applyBorder="1" applyAlignment="1" applyProtection="1">
      <alignment horizontal="center" vertical="center" textRotation="90" wrapText="1"/>
      <protection locked="0"/>
    </xf>
    <xf numFmtId="0" fontId="9" fillId="2" borderId="10" xfId="2" applyFont="1" applyFill="1" applyBorder="1" applyAlignment="1" applyProtection="1">
      <alignment horizontal="center" vertical="center" wrapText="1"/>
      <protection locked="0"/>
    </xf>
    <xf numFmtId="171" fontId="26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2" applyFont="1" applyFill="1" applyBorder="1" applyAlignment="1" applyProtection="1">
      <alignment wrapText="1"/>
      <protection locked="0"/>
    </xf>
    <xf numFmtId="0" fontId="22" fillId="2" borderId="0" xfId="2" applyFill="1" applyBorder="1" applyAlignment="1">
      <alignment wrapText="1"/>
    </xf>
    <xf numFmtId="0" fontId="22" fillId="2" borderId="9" xfId="2" applyFill="1" applyBorder="1" applyAlignment="1">
      <alignment wrapText="1"/>
    </xf>
    <xf numFmtId="0" fontId="9" fillId="2" borderId="22" xfId="2" applyFont="1" applyFill="1" applyBorder="1" applyAlignment="1" applyProtection="1">
      <alignment horizontal="center" vertical="center" textRotation="90" wrapText="1"/>
      <protection locked="0"/>
    </xf>
    <xf numFmtId="171" fontId="17" fillId="2" borderId="6" xfId="2" applyNumberFormat="1" applyFont="1" applyFill="1" applyBorder="1" applyAlignment="1" applyProtection="1">
      <alignment horizontal="center" vertical="center" wrapText="1"/>
    </xf>
    <xf numFmtId="0" fontId="22" fillId="2" borderId="13" xfId="2" applyFill="1" applyBorder="1" applyAlignment="1">
      <alignment wrapText="1"/>
    </xf>
    <xf numFmtId="168" fontId="17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22" fillId="2" borderId="18" xfId="2" applyFill="1" applyBorder="1" applyAlignment="1">
      <alignment wrapText="1"/>
    </xf>
    <xf numFmtId="0" fontId="22" fillId="2" borderId="21" xfId="2" applyFill="1" applyBorder="1" applyAlignment="1">
      <alignment wrapText="1"/>
    </xf>
    <xf numFmtId="0" fontId="22" fillId="2" borderId="12" xfId="2" applyFill="1" applyBorder="1" applyAlignment="1">
      <alignment wrapText="1"/>
    </xf>
    <xf numFmtId="0" fontId="3" fillId="2" borderId="21" xfId="2" applyFont="1" applyFill="1" applyBorder="1" applyProtection="1">
      <protection locked="0"/>
    </xf>
    <xf numFmtId="169" fontId="9" fillId="2" borderId="6" xfId="2" applyNumberFormat="1" applyFont="1" applyFill="1" applyBorder="1" applyAlignment="1" applyProtection="1">
      <alignment horizontal="center" wrapText="1"/>
      <protection locked="0"/>
    </xf>
    <xf numFmtId="0" fontId="3" fillId="2" borderId="20" xfId="2" applyFont="1" applyFill="1" applyBorder="1" applyAlignment="1" applyProtection="1">
      <alignment horizontal="center" vertical="center" textRotation="90" wrapText="1"/>
      <protection locked="0"/>
    </xf>
    <xf numFmtId="14" fontId="5" fillId="2" borderId="10" xfId="2" applyNumberFormat="1" applyFont="1" applyFill="1" applyBorder="1" applyAlignment="1" applyProtection="1">
      <alignment horizontal="center" vertical="center"/>
      <protection locked="0"/>
    </xf>
    <xf numFmtId="170" fontId="13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9" fillId="2" borderId="10" xfId="2" applyFont="1" applyFill="1" applyBorder="1" applyAlignment="1" applyProtection="1">
      <alignment horizontal="center" wrapText="1"/>
      <protection locked="0"/>
    </xf>
    <xf numFmtId="0" fontId="3" fillId="2" borderId="0" xfId="2" applyFont="1" applyFill="1" applyBorder="1" applyAlignment="1" applyProtection="1">
      <alignment horizontal="center" vertical="center" textRotation="90"/>
      <protection locked="0"/>
    </xf>
    <xf numFmtId="14" fontId="5" fillId="2" borderId="10" xfId="2" quotePrefix="1" applyNumberFormat="1" applyFont="1" applyFill="1" applyBorder="1" applyAlignment="1" applyProtection="1">
      <alignment horizontal="center" vertical="center"/>
      <protection locked="0"/>
    </xf>
    <xf numFmtId="14" fontId="3" fillId="2" borderId="10" xfId="2" applyNumberFormat="1" applyFont="1" applyFill="1" applyBorder="1" applyAlignment="1" applyProtection="1">
      <alignment vertical="center" wrapText="1"/>
      <protection locked="0"/>
    </xf>
    <xf numFmtId="0" fontId="9" fillId="2" borderId="11" xfId="2" applyFont="1" applyFill="1" applyBorder="1" applyAlignment="1" applyProtection="1">
      <alignment horizontal="center" vertical="center" textRotation="90" wrapText="1"/>
      <protection locked="0"/>
    </xf>
    <xf numFmtId="0" fontId="9" fillId="2" borderId="11" xfId="2" applyFont="1" applyFill="1" applyBorder="1" applyAlignment="1" applyProtection="1">
      <alignment horizontal="center" wrapText="1"/>
      <protection locked="0"/>
    </xf>
    <xf numFmtId="0" fontId="3" fillId="2" borderId="19" xfId="2" applyFont="1" applyFill="1" applyBorder="1" applyAlignment="1" applyProtection="1">
      <alignment horizontal="center"/>
      <protection locked="0"/>
    </xf>
    <xf numFmtId="0" fontId="3" fillId="2" borderId="20" xfId="2" applyFont="1" applyFill="1" applyBorder="1" applyAlignment="1" applyProtection="1">
      <alignment horizontal="center"/>
      <protection locked="0"/>
    </xf>
    <xf numFmtId="0" fontId="3" fillId="2" borderId="15" xfId="2" applyFont="1" applyFill="1" applyBorder="1" applyAlignment="1" applyProtection="1">
      <alignment horizontal="center"/>
      <protection locked="0"/>
    </xf>
    <xf numFmtId="0" fontId="9" fillId="2" borderId="0" xfId="2" applyFont="1" applyFill="1" applyBorder="1" applyProtection="1">
      <protection locked="0"/>
    </xf>
    <xf numFmtId="171" fontId="17" fillId="2" borderId="0" xfId="2" applyNumberFormat="1" applyFont="1" applyFill="1" applyBorder="1" applyAlignment="1" applyProtection="1">
      <alignment vertical="center"/>
    </xf>
    <xf numFmtId="0" fontId="9" fillId="2" borderId="0" xfId="2" applyFont="1" applyFill="1" applyAlignment="1" applyProtection="1">
      <alignment horizontal="center"/>
      <protection locked="0"/>
    </xf>
    <xf numFmtId="0" fontId="9" fillId="2" borderId="13" xfId="2" applyFont="1" applyFill="1" applyBorder="1" applyAlignment="1" applyProtection="1">
      <alignment horizontal="left" wrapText="1" shrinkToFit="1"/>
      <protection locked="0"/>
    </xf>
    <xf numFmtId="0" fontId="9" fillId="2" borderId="0" xfId="2" applyFont="1" applyFill="1" applyBorder="1" applyAlignment="1" applyProtection="1">
      <alignment horizontal="left" wrapText="1" shrinkToFit="1"/>
      <protection locked="0"/>
    </xf>
    <xf numFmtId="0" fontId="3" fillId="2" borderId="0" xfId="2" applyFont="1" applyFill="1" applyBorder="1" applyAlignment="1" applyProtection="1">
      <alignment horizontal="center"/>
      <protection locked="0"/>
    </xf>
    <xf numFmtId="171" fontId="17" fillId="2" borderId="0" xfId="2" applyNumberFormat="1" applyFont="1" applyFill="1" applyBorder="1" applyAlignment="1" applyProtection="1">
      <alignment vertical="center"/>
      <protection locked="0"/>
    </xf>
    <xf numFmtId="0" fontId="3" fillId="2" borderId="0" xfId="2" applyFont="1" applyFill="1" applyBorder="1" applyAlignment="1" applyProtection="1">
      <protection locked="0"/>
    </xf>
    <xf numFmtId="0" fontId="3" fillId="2" borderId="9" xfId="2" applyFont="1" applyFill="1" applyBorder="1" applyAlignment="1" applyProtection="1">
      <protection locked="0"/>
    </xf>
    <xf numFmtId="0" fontId="3" fillId="2" borderId="9" xfId="2" applyFont="1" applyFill="1" applyBorder="1" applyAlignment="1" applyProtection="1">
      <alignment horizontal="center"/>
      <protection locked="0"/>
    </xf>
    <xf numFmtId="0" fontId="6" fillId="2" borderId="20" xfId="2" applyFont="1" applyFill="1" applyBorder="1" applyAlignment="1">
      <alignment horizontal="center"/>
    </xf>
    <xf numFmtId="0" fontId="3" fillId="2" borderId="20" xfId="2" applyFont="1" applyFill="1" applyBorder="1" applyProtection="1">
      <protection locked="0"/>
    </xf>
    <xf numFmtId="0" fontId="23" fillId="2" borderId="20" xfId="2" applyFont="1" applyFill="1" applyBorder="1" applyAlignment="1" applyProtection="1">
      <alignment horizontal="right"/>
      <protection locked="0"/>
    </xf>
    <xf numFmtId="0" fontId="7" fillId="2" borderId="28" xfId="2" applyFont="1" applyFill="1" applyBorder="1" applyAlignment="1" applyProtection="1">
      <alignment horizontal="right"/>
      <protection locked="0"/>
    </xf>
    <xf numFmtId="1" fontId="17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3" fillId="2" borderId="27" xfId="0" applyFont="1" applyFill="1" applyBorder="1" applyProtection="1">
      <protection locked="0"/>
    </xf>
    <xf numFmtId="0" fontId="8" fillId="2" borderId="28" xfId="0" quotePrefix="1" applyFont="1" applyFill="1" applyBorder="1" applyAlignment="1" applyProtection="1">
      <alignment horizontal="left"/>
      <protection locked="0"/>
    </xf>
    <xf numFmtId="0" fontId="3" fillId="2" borderId="28" xfId="0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0" fontId="3" fillId="2" borderId="30" xfId="0" applyFont="1" applyFill="1" applyBorder="1" applyProtection="1">
      <protection locked="0"/>
    </xf>
    <xf numFmtId="0" fontId="9" fillId="2" borderId="5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64" fontId="10" fillId="2" borderId="7" xfId="0" applyNumberFormat="1" applyFont="1" applyFill="1" applyBorder="1" applyAlignment="1" applyProtection="1">
      <alignment vertical="center"/>
      <protection locked="0"/>
    </xf>
    <xf numFmtId="164" fontId="13" fillId="2" borderId="7" xfId="0" applyNumberFormat="1" applyFont="1" applyFill="1" applyBorder="1" applyAlignment="1" applyProtection="1">
      <alignment vertical="center"/>
      <protection locked="0"/>
    </xf>
    <xf numFmtId="0" fontId="11" fillId="2" borderId="7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31" xfId="0" applyFont="1" applyFill="1" applyBorder="1" applyProtection="1">
      <protection locked="0"/>
    </xf>
    <xf numFmtId="165" fontId="13" fillId="2" borderId="5" xfId="0" applyNumberFormat="1" applyFont="1" applyFill="1" applyBorder="1" applyAlignment="1" applyProtection="1">
      <alignment horizontal="left" vertical="center"/>
      <protection locked="0"/>
    </xf>
    <xf numFmtId="165" fontId="13" fillId="2" borderId="7" xfId="0" applyNumberFormat="1" applyFont="1" applyFill="1" applyBorder="1" applyAlignment="1" applyProtection="1">
      <alignment horizontal="left" vertical="center"/>
      <protection locked="0"/>
    </xf>
    <xf numFmtId="165" fontId="13" fillId="2" borderId="6" xfId="0" applyNumberFormat="1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Protection="1">
      <protection locked="0"/>
    </xf>
    <xf numFmtId="166" fontId="13" fillId="2" borderId="5" xfId="0" applyNumberFormat="1" applyFont="1" applyFill="1" applyBorder="1" applyAlignment="1" applyProtection="1">
      <alignment horizontal="center" vertical="center"/>
      <protection locked="0"/>
    </xf>
    <xf numFmtId="166" fontId="13" fillId="2" borderId="7" xfId="0" applyNumberFormat="1" applyFont="1" applyFill="1" applyBorder="1" applyAlignment="1" applyProtection="1">
      <alignment horizontal="center" vertical="center"/>
      <protection locked="0"/>
    </xf>
    <xf numFmtId="166" fontId="13" fillId="2" borderId="6" xfId="0" applyNumberFormat="1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0" fontId="24" fillId="2" borderId="5" xfId="0" applyNumberFormat="1" applyFont="1" applyFill="1" applyBorder="1" applyAlignment="1" applyProtection="1">
      <alignment horizontal="center" vertical="center"/>
      <protection locked="0"/>
    </xf>
    <xf numFmtId="164" fontId="24" fillId="2" borderId="7" xfId="0" applyNumberFormat="1" applyFont="1" applyFill="1" applyBorder="1" applyAlignment="1" applyProtection="1">
      <alignment horizontal="center" vertical="center"/>
      <protection locked="0"/>
    </xf>
    <xf numFmtId="164" fontId="24" fillId="2" borderId="6" xfId="0" applyNumberFormat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164" fontId="13" fillId="2" borderId="0" xfId="0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Border="1" applyProtection="1"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left" wrapText="1"/>
      <protection locked="0"/>
    </xf>
    <xf numFmtId="0" fontId="9" fillId="2" borderId="15" xfId="0" applyFont="1" applyFill="1" applyBorder="1" applyAlignment="1" applyProtection="1">
      <alignment horizontal="left" wrapText="1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left" vertical="center" wrapText="1"/>
      <protection locked="0"/>
    </xf>
    <xf numFmtId="0" fontId="9" fillId="2" borderId="15" xfId="0" applyFont="1" applyFill="1" applyBorder="1" applyAlignment="1" applyProtection="1">
      <alignment horizontal="left" vertical="center" wrapText="1"/>
      <protection locked="0"/>
    </xf>
    <xf numFmtId="0" fontId="9" fillId="2" borderId="18" xfId="0" applyFont="1" applyFill="1" applyBorder="1" applyAlignment="1" applyProtection="1">
      <alignment horizontal="left" wrapText="1"/>
      <protection locked="0"/>
    </xf>
    <xf numFmtId="0" fontId="9" fillId="2" borderId="12" xfId="0" applyFont="1" applyFill="1" applyBorder="1" applyAlignment="1" applyProtection="1">
      <alignment horizontal="left" wrapText="1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left" vertical="center" wrapText="1"/>
      <protection locked="0"/>
    </xf>
    <xf numFmtId="0" fontId="9" fillId="2" borderId="12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2" fontId="26" fillId="2" borderId="1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167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left" vertical="top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173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2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" fontId="1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32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vertical="center" textRotation="90" wrapText="1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170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textRotation="90"/>
      <protection locked="0"/>
    </xf>
    <xf numFmtId="174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71" fontId="26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174" fontId="17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26" fillId="2" borderId="5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 textRotation="90"/>
      <protection locked="0"/>
    </xf>
    <xf numFmtId="1" fontId="4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27" fillId="2" borderId="16" xfId="0" applyFont="1" applyFill="1" applyBorder="1" applyAlignment="1" applyProtection="1">
      <alignment horizontal="center" vertical="center" textRotation="90" wrapText="1"/>
      <protection locked="0"/>
    </xf>
    <xf numFmtId="0" fontId="9" fillId="2" borderId="10" xfId="0" applyFont="1" applyFill="1" applyBorder="1" applyAlignment="1" applyProtection="1">
      <alignment horizontal="center" wrapText="1"/>
      <protection locked="0"/>
    </xf>
    <xf numFmtId="171" fontId="17" fillId="2" borderId="7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textRotation="90"/>
      <protection locked="0"/>
    </xf>
    <xf numFmtId="14" fontId="3" fillId="2" borderId="0" xfId="0" quotePrefix="1" applyNumberFormat="1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74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22" xfId="0" applyFont="1" applyFill="1" applyBorder="1" applyAlignment="1" applyProtection="1">
      <alignment horizontal="center" vertical="center" textRotation="90" wrapText="1"/>
      <protection locked="0"/>
    </xf>
    <xf numFmtId="2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wrapText="1"/>
      <protection locked="0"/>
    </xf>
    <xf numFmtId="17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textRotation="90"/>
      <protection locked="0"/>
    </xf>
    <xf numFmtId="14" fontId="3" fillId="2" borderId="21" xfId="0" quotePrefix="1" applyNumberFormat="1" applyFont="1" applyFill="1" applyBorder="1" applyAlignment="1" applyProtection="1">
      <alignment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174" fontId="1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 wrapText="1"/>
      <protection locked="0"/>
    </xf>
    <xf numFmtId="175" fontId="26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171" fontId="26" fillId="2" borderId="20" xfId="0" applyNumberFormat="1" applyFont="1" applyFill="1" applyBorder="1" applyAlignment="1" applyProtection="1">
      <alignment horizontal="center" vertical="center" wrapText="1"/>
      <protection locked="0"/>
    </xf>
    <xf numFmtId="171" fontId="33" fillId="2" borderId="10" xfId="0" applyNumberFormat="1" applyFont="1" applyFill="1" applyBorder="1" applyAlignment="1" applyProtection="1">
      <alignment horizontal="left" vertical="center" wrapText="1"/>
    </xf>
    <xf numFmtId="0" fontId="3" fillId="2" borderId="13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171" fontId="17" fillId="2" borderId="0" xfId="0" applyNumberFormat="1" applyFont="1" applyFill="1" applyBorder="1" applyAlignment="1" applyProtection="1">
      <alignment vertical="center"/>
    </xf>
    <xf numFmtId="0" fontId="20" fillId="2" borderId="0" xfId="0" applyFont="1" applyFill="1" applyBorder="1" applyAlignment="1" applyProtection="1">
      <alignment horizontal="center"/>
      <protection locked="0"/>
    </xf>
    <xf numFmtId="0" fontId="31" fillId="2" borderId="20" xfId="0" applyFont="1" applyFill="1" applyBorder="1" applyAlignment="1" applyProtection="1">
      <alignment horizontal="center"/>
      <protection locked="0"/>
    </xf>
    <xf numFmtId="0" fontId="31" fillId="2" borderId="15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left" wrapText="1" shrinkToFit="1"/>
      <protection locked="0"/>
    </xf>
    <xf numFmtId="0" fontId="9" fillId="2" borderId="0" xfId="0" applyFont="1" applyFill="1" applyBorder="1" applyAlignment="1" applyProtection="1">
      <alignment horizontal="left" wrapText="1" shrinkToFit="1"/>
      <protection locked="0"/>
    </xf>
    <xf numFmtId="171" fontId="17" fillId="2" borderId="0" xfId="0" applyNumberFormat="1" applyFont="1" applyFill="1" applyBorder="1" applyAlignment="1" applyProtection="1">
      <alignment vertical="center"/>
      <protection locked="0"/>
    </xf>
    <xf numFmtId="0" fontId="31" fillId="2" borderId="0" xfId="0" applyFont="1" applyFill="1" applyBorder="1" applyAlignment="1" applyProtection="1">
      <protection locked="0"/>
    </xf>
    <xf numFmtId="0" fontId="20" fillId="2" borderId="9" xfId="0" applyFont="1" applyFill="1" applyBorder="1" applyAlignment="1" applyProtection="1">
      <alignment horizontal="center"/>
      <protection locked="0"/>
    </xf>
    <xf numFmtId="0" fontId="31" fillId="2" borderId="9" xfId="0" applyFont="1" applyFill="1" applyBorder="1" applyAlignment="1" applyProtection="1">
      <protection locked="0"/>
    </xf>
    <xf numFmtId="0" fontId="9" fillId="2" borderId="18" xfId="0" applyFont="1" applyFill="1" applyBorder="1" applyAlignment="1" applyProtection="1">
      <alignment horizontal="left" wrapText="1" shrinkToFit="1"/>
      <protection locked="0"/>
    </xf>
    <xf numFmtId="0" fontId="9" fillId="2" borderId="21" xfId="0" applyFont="1" applyFill="1" applyBorder="1" applyAlignment="1" applyProtection="1">
      <alignment horizontal="left" wrapText="1" shrinkToFit="1"/>
      <protection locked="0"/>
    </xf>
    <xf numFmtId="0" fontId="3" fillId="2" borderId="21" xfId="0" applyFont="1" applyFill="1" applyBorder="1" applyProtection="1">
      <protection locked="0"/>
    </xf>
    <xf numFmtId="171" fontId="17" fillId="2" borderId="21" xfId="0" applyNumberFormat="1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32" xfId="0" applyFont="1" applyFill="1" applyBorder="1" applyProtection="1">
      <protection locked="0"/>
    </xf>
    <xf numFmtId="0" fontId="6" fillId="2" borderId="33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3" fillId="2" borderId="33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23" fillId="2" borderId="33" xfId="0" applyFont="1" applyFill="1" applyBorder="1" applyAlignment="1" applyProtection="1">
      <alignment horizontal="right"/>
      <protection locked="0"/>
    </xf>
    <xf numFmtId="0" fontId="7" fillId="2" borderId="28" xfId="0" applyFont="1" applyFill="1" applyBorder="1" applyAlignment="1" applyProtection="1">
      <alignment horizontal="right"/>
      <protection locked="0"/>
    </xf>
    <xf numFmtId="0" fontId="34" fillId="2" borderId="0" xfId="2" applyFont="1" applyFill="1" applyBorder="1" applyProtection="1">
      <protection locked="0"/>
    </xf>
    <xf numFmtId="0" fontId="34" fillId="2" borderId="0" xfId="2" applyFont="1" applyFill="1" applyProtection="1">
      <protection locked="0"/>
    </xf>
    <xf numFmtId="0" fontId="35" fillId="2" borderId="0" xfId="2" applyFont="1" applyFill="1" applyBorder="1" applyAlignment="1" applyProtection="1">
      <alignment horizontal="right"/>
      <protection locked="0"/>
    </xf>
    <xf numFmtId="0" fontId="9" fillId="2" borderId="0" xfId="2" applyFont="1" applyFill="1" applyAlignment="1">
      <alignment horizontal="center"/>
    </xf>
  </cellXfs>
  <cellStyles count="4">
    <cellStyle name="Normal" xfId="0" builtinId="0"/>
    <cellStyle name="Normal 2" xfId="2"/>
    <cellStyle name="Normal 2 8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3</xdr:col>
      <xdr:colOff>1104900</xdr:colOff>
      <xdr:row>8</xdr:row>
      <xdr:rowOff>0</xdr:rowOff>
    </xdr:to>
    <xdr:sp macro="" textlink="">
      <xdr:nvSpPr>
        <xdr:cNvPr id="2" name="Metin 122"/>
        <xdr:cNvSpPr txBox="1">
          <a:spLocks noChangeArrowheads="1"/>
        </xdr:cNvSpPr>
      </xdr:nvSpPr>
      <xdr:spPr bwMode="auto">
        <a:xfrm>
          <a:off x="502920" y="1173480"/>
          <a:ext cx="151638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Numune Cinsi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(Sample)</a:t>
          </a: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1104900</xdr:colOff>
      <xdr:row>10</xdr:row>
      <xdr:rowOff>0</xdr:rowOff>
    </xdr:to>
    <xdr:sp macro="" textlink="">
      <xdr:nvSpPr>
        <xdr:cNvPr id="3" name="Metin 124"/>
        <xdr:cNvSpPr txBox="1">
          <a:spLocks noChangeArrowheads="1"/>
        </xdr:cNvSpPr>
      </xdr:nvSpPr>
      <xdr:spPr bwMode="auto">
        <a:xfrm>
          <a:off x="502920" y="1798320"/>
          <a:ext cx="1516380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Alınış Tarihi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(Received Date)</a:t>
          </a: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3</xdr:col>
      <xdr:colOff>1104900</xdr:colOff>
      <xdr:row>9</xdr:row>
      <xdr:rowOff>0</xdr:rowOff>
    </xdr:to>
    <xdr:sp macro="" textlink="">
      <xdr:nvSpPr>
        <xdr:cNvPr id="4" name="Metin 123"/>
        <xdr:cNvSpPr txBox="1">
          <a:spLocks noChangeArrowheads="1"/>
        </xdr:cNvSpPr>
      </xdr:nvSpPr>
      <xdr:spPr bwMode="auto">
        <a:xfrm>
          <a:off x="502920" y="1478280"/>
          <a:ext cx="1516380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Alınış Yeri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(Taking Place)</a:t>
          </a:r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1104900</xdr:colOff>
      <xdr:row>11</xdr:row>
      <xdr:rowOff>0</xdr:rowOff>
    </xdr:to>
    <xdr:sp macro="" textlink="">
      <xdr:nvSpPr>
        <xdr:cNvPr id="5" name="Metin 125"/>
        <xdr:cNvSpPr txBox="1">
          <a:spLocks noChangeArrowheads="1"/>
        </xdr:cNvSpPr>
      </xdr:nvSpPr>
      <xdr:spPr bwMode="auto">
        <a:xfrm>
          <a:off x="502920" y="2118360"/>
          <a:ext cx="1516380" cy="3276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Analiz Tarihi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(Date of Analyse)</a:t>
          </a: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3</xdr:col>
      <xdr:colOff>1104900</xdr:colOff>
      <xdr:row>12</xdr:row>
      <xdr:rowOff>0</xdr:rowOff>
    </xdr:to>
    <xdr:sp macro="" textlink="">
      <xdr:nvSpPr>
        <xdr:cNvPr id="6" name="Metin 126"/>
        <xdr:cNvSpPr txBox="1">
          <a:spLocks noChangeArrowheads="1"/>
        </xdr:cNvSpPr>
      </xdr:nvSpPr>
      <xdr:spPr bwMode="auto">
        <a:xfrm>
          <a:off x="502920" y="2446020"/>
          <a:ext cx="151638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Numunenin Standardı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(Standard of Sample)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3</xdr:col>
      <xdr:colOff>1104900</xdr:colOff>
      <xdr:row>13</xdr:row>
      <xdr:rowOff>0</xdr:rowOff>
    </xdr:to>
    <xdr:sp macro="" textlink="">
      <xdr:nvSpPr>
        <xdr:cNvPr id="7" name="Metin 127"/>
        <xdr:cNvSpPr txBox="1">
          <a:spLocks noChangeArrowheads="1"/>
        </xdr:cNvSpPr>
      </xdr:nvSpPr>
      <xdr:spPr bwMode="auto">
        <a:xfrm>
          <a:off x="502920" y="2750820"/>
          <a:ext cx="1516380" cy="342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Fabrika Adı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(Name of Company)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1175385</xdr:colOff>
      <xdr:row>10</xdr:row>
      <xdr:rowOff>0</xdr:rowOff>
    </xdr:to>
    <xdr:sp macro="" textlink="">
      <xdr:nvSpPr>
        <xdr:cNvPr id="8" name="Metin 128"/>
        <xdr:cNvSpPr txBox="1">
          <a:spLocks noChangeArrowheads="1"/>
        </xdr:cNvSpPr>
      </xdr:nvSpPr>
      <xdr:spPr bwMode="auto">
        <a:xfrm>
          <a:off x="5105400" y="1798320"/>
          <a:ext cx="1068705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Tarih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(Date of Report)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1133475</xdr:colOff>
      <xdr:row>11</xdr:row>
      <xdr:rowOff>0</xdr:rowOff>
    </xdr:to>
    <xdr:sp macro="" textlink="">
      <xdr:nvSpPr>
        <xdr:cNvPr id="9" name="Metin 130"/>
        <xdr:cNvSpPr txBox="1">
          <a:spLocks noChangeArrowheads="1"/>
        </xdr:cNvSpPr>
      </xdr:nvSpPr>
      <xdr:spPr bwMode="auto">
        <a:xfrm>
          <a:off x="5105400" y="2118360"/>
          <a:ext cx="1064895" cy="3276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Rapor No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(Number of Report)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523875</xdr:colOff>
      <xdr:row>33</xdr:row>
      <xdr:rowOff>276225</xdr:rowOff>
    </xdr:to>
    <xdr:sp macro="" textlink="">
      <xdr:nvSpPr>
        <xdr:cNvPr id="11" name="Text Box 97"/>
        <xdr:cNvSpPr txBox="1">
          <a:spLocks noChangeArrowheads="1"/>
        </xdr:cNvSpPr>
      </xdr:nvSpPr>
      <xdr:spPr bwMode="auto">
        <a:xfrm>
          <a:off x="3947160" y="9044940"/>
          <a:ext cx="523875" cy="1297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BASINÇ DAYANIMI  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(Compressive Strength)  </a:t>
          </a: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(MPa)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617221</xdr:colOff>
      <xdr:row>30</xdr:row>
      <xdr:rowOff>38100</xdr:rowOff>
    </xdr:from>
    <xdr:to>
      <xdr:col>5</xdr:col>
      <xdr:colOff>779146</xdr:colOff>
      <xdr:row>30</xdr:row>
      <xdr:rowOff>304800</xdr:rowOff>
    </xdr:to>
    <xdr:sp macro="" textlink="">
      <xdr:nvSpPr>
        <xdr:cNvPr id="12" name="Text Box 97"/>
        <xdr:cNvSpPr txBox="1">
          <a:spLocks noChangeArrowheads="1"/>
        </xdr:cNvSpPr>
      </xdr:nvSpPr>
      <xdr:spPr bwMode="auto">
        <a:xfrm>
          <a:off x="4564381" y="9083040"/>
          <a:ext cx="1619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                        </a:t>
          </a:r>
        </a:p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</xdr:txBody>
    </xdr:sp>
    <xdr:clientData/>
  </xdr:twoCellAnchor>
  <xdr:twoCellAnchor>
    <xdr:from>
      <xdr:col>5</xdr:col>
      <xdr:colOff>579120</xdr:colOff>
      <xdr:row>30</xdr:row>
      <xdr:rowOff>340995</xdr:rowOff>
    </xdr:from>
    <xdr:to>
      <xdr:col>5</xdr:col>
      <xdr:colOff>788671</xdr:colOff>
      <xdr:row>31</xdr:row>
      <xdr:rowOff>314325</xdr:rowOff>
    </xdr:to>
    <xdr:sp macro="" textlink="">
      <xdr:nvSpPr>
        <xdr:cNvPr id="13" name="Text Box 97"/>
        <xdr:cNvSpPr txBox="1">
          <a:spLocks noChangeArrowheads="1"/>
        </xdr:cNvSpPr>
      </xdr:nvSpPr>
      <xdr:spPr bwMode="auto">
        <a:xfrm>
          <a:off x="4526280" y="9385935"/>
          <a:ext cx="209551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                          </a:t>
          </a:r>
        </a:p>
      </xdr:txBody>
    </xdr:sp>
    <xdr:clientData/>
  </xdr:twoCellAnchor>
  <xdr:twoCellAnchor>
    <xdr:from>
      <xdr:col>5</xdr:col>
      <xdr:colOff>607696</xdr:colOff>
      <xdr:row>31</xdr:row>
      <xdr:rowOff>342900</xdr:rowOff>
    </xdr:from>
    <xdr:to>
      <xdr:col>5</xdr:col>
      <xdr:colOff>807722</xdr:colOff>
      <xdr:row>32</xdr:row>
      <xdr:rowOff>302895</xdr:rowOff>
    </xdr:to>
    <xdr:sp macro="" textlink="">
      <xdr:nvSpPr>
        <xdr:cNvPr id="14" name="Text Box 97"/>
        <xdr:cNvSpPr txBox="1">
          <a:spLocks noChangeArrowheads="1"/>
        </xdr:cNvSpPr>
      </xdr:nvSpPr>
      <xdr:spPr bwMode="auto">
        <a:xfrm>
          <a:off x="4554856" y="9738360"/>
          <a:ext cx="200026" cy="318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                          </a:t>
          </a:r>
        </a:p>
      </xdr:txBody>
    </xdr:sp>
    <xdr:clientData/>
  </xdr:twoCellAnchor>
  <xdr:twoCellAnchor>
    <xdr:from>
      <xdr:col>5</xdr:col>
      <xdr:colOff>607696</xdr:colOff>
      <xdr:row>32</xdr:row>
      <xdr:rowOff>295275</xdr:rowOff>
    </xdr:from>
    <xdr:to>
      <xdr:col>5</xdr:col>
      <xdr:colOff>807722</xdr:colOff>
      <xdr:row>33</xdr:row>
      <xdr:rowOff>302895</xdr:rowOff>
    </xdr:to>
    <xdr:sp macro="" textlink="">
      <xdr:nvSpPr>
        <xdr:cNvPr id="15" name="Text Box 97"/>
        <xdr:cNvSpPr txBox="1">
          <a:spLocks noChangeArrowheads="1"/>
        </xdr:cNvSpPr>
      </xdr:nvSpPr>
      <xdr:spPr bwMode="auto">
        <a:xfrm>
          <a:off x="4554856" y="10048875"/>
          <a:ext cx="200026" cy="320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                          </a:t>
          </a:r>
        </a:p>
      </xdr:txBody>
    </xdr:sp>
    <xdr:clientData/>
  </xdr:twoCellAnchor>
  <xdr:twoCellAnchor>
    <xdr:from>
      <xdr:col>5</xdr:col>
      <xdr:colOff>198120</xdr:colOff>
      <xdr:row>22</xdr:row>
      <xdr:rowOff>327660</xdr:rowOff>
    </xdr:from>
    <xdr:to>
      <xdr:col>7</xdr:col>
      <xdr:colOff>1017270</xdr:colOff>
      <xdr:row>25</xdr:row>
      <xdr:rowOff>110490</xdr:rowOff>
    </xdr:to>
    <xdr:sp macro="" textlink="">
      <xdr:nvSpPr>
        <xdr:cNvPr id="16" name="Metin 61"/>
        <xdr:cNvSpPr txBox="1">
          <a:spLocks noChangeArrowheads="1"/>
        </xdr:cNvSpPr>
      </xdr:nvSpPr>
      <xdr:spPr bwMode="auto">
        <a:xfrm>
          <a:off x="4145280" y="6568440"/>
          <a:ext cx="3044190" cy="83439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TS EN 196-1 : 40x40x160 mm'lik prizmalar</a:t>
          </a: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(Karışım : 1/3 - Su/Çimento : 0.50 - Kum : EN 196-1 CEN standard kum)</a:t>
          </a:r>
        </a:p>
      </xdr:txBody>
    </xdr:sp>
    <xdr:clientData/>
  </xdr:twoCellAnchor>
  <xdr:twoCellAnchor>
    <xdr:from>
      <xdr:col>5</xdr:col>
      <xdr:colOff>198121</xdr:colOff>
      <xdr:row>25</xdr:row>
      <xdr:rowOff>167640</xdr:rowOff>
    </xdr:from>
    <xdr:to>
      <xdr:col>7</xdr:col>
      <xdr:colOff>1026796</xdr:colOff>
      <xdr:row>28</xdr:row>
      <xdr:rowOff>234315</xdr:rowOff>
    </xdr:to>
    <xdr:sp macro="" textlink="">
      <xdr:nvSpPr>
        <xdr:cNvPr id="17" name="Metin 62"/>
        <xdr:cNvSpPr txBox="1">
          <a:spLocks noChangeArrowheads="1"/>
        </xdr:cNvSpPr>
      </xdr:nvSpPr>
      <xdr:spPr bwMode="auto">
        <a:xfrm>
          <a:off x="4145281" y="7459980"/>
          <a:ext cx="3053715" cy="111823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(TS EN 196-1 : Prisms 40x40x160 mm)</a:t>
          </a: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(Mix : 1/3 - Water/Cement : 0.50 - Sand : EN 196-1 CEN standard sand)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5</xdr:col>
      <xdr:colOff>424815</xdr:colOff>
      <xdr:row>41</xdr:row>
      <xdr:rowOff>161925</xdr:rowOff>
    </xdr:to>
    <xdr:sp macro="" textlink="">
      <xdr:nvSpPr>
        <xdr:cNvPr id="18" name="Metin 119"/>
        <xdr:cNvSpPr txBox="1">
          <a:spLocks noChangeArrowheads="1"/>
        </xdr:cNvSpPr>
      </xdr:nvSpPr>
      <xdr:spPr bwMode="auto">
        <a:xfrm>
          <a:off x="502920" y="11536680"/>
          <a:ext cx="3869055" cy="7410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 Rapor Deney Laboratuvarının Yazılı İzni Olmadan Çoğaltılamaz.</a:t>
          </a:r>
          <a:endParaRPr lang="tr-TR" sz="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(This Report Cannot Be Copied Without The Written Approved</a:t>
          </a:r>
        </a:p>
        <a:p>
          <a:pPr algn="ctr" rtl="0">
            <a:defRPr sz="1000"/>
          </a:pPr>
          <a:r>
            <a:rPr lang="tr-TR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Of The Testing Laboratory.)</a:t>
          </a:r>
        </a:p>
      </xdr:txBody>
    </xdr:sp>
    <xdr:clientData/>
  </xdr:twoCellAnchor>
  <xdr:twoCellAnchor>
    <xdr:from>
      <xdr:col>6</xdr:col>
      <xdr:colOff>400050</xdr:colOff>
      <xdr:row>18</xdr:row>
      <xdr:rowOff>0</xdr:rowOff>
    </xdr:from>
    <xdr:to>
      <xdr:col>6</xdr:col>
      <xdr:colOff>1175385</xdr:colOff>
      <xdr:row>19</xdr:row>
      <xdr:rowOff>0</xdr:rowOff>
    </xdr:to>
    <xdr:sp macro="" textlink="">
      <xdr:nvSpPr>
        <xdr:cNvPr id="19" name="Metin 38"/>
        <xdr:cNvSpPr txBox="1">
          <a:spLocks noChangeArrowheads="1"/>
        </xdr:cNvSpPr>
      </xdr:nvSpPr>
      <xdr:spPr bwMode="auto">
        <a:xfrm>
          <a:off x="5505450" y="4838700"/>
          <a:ext cx="668655" cy="3505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Başlangıç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(Initial)</a:t>
          </a:r>
        </a:p>
      </xdr:txBody>
    </xdr:sp>
    <xdr:clientData/>
  </xdr:twoCellAnchor>
  <xdr:twoCellAnchor>
    <xdr:from>
      <xdr:col>6</xdr:col>
      <xdr:colOff>400050</xdr:colOff>
      <xdr:row>19</xdr:row>
      <xdr:rowOff>0</xdr:rowOff>
    </xdr:from>
    <xdr:to>
      <xdr:col>6</xdr:col>
      <xdr:colOff>1175385</xdr:colOff>
      <xdr:row>20</xdr:row>
      <xdr:rowOff>0</xdr:rowOff>
    </xdr:to>
    <xdr:sp macro="" textlink="">
      <xdr:nvSpPr>
        <xdr:cNvPr id="20" name="Metin 39"/>
        <xdr:cNvSpPr txBox="1">
          <a:spLocks noChangeArrowheads="1"/>
        </xdr:cNvSpPr>
      </xdr:nvSpPr>
      <xdr:spPr bwMode="auto">
        <a:xfrm>
          <a:off x="5505450" y="5189220"/>
          <a:ext cx="668655" cy="3505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Bitiş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(Final)</a:t>
          </a:r>
        </a:p>
      </xdr:txBody>
    </xdr:sp>
    <xdr:clientData/>
  </xdr:twoCellAnchor>
  <xdr:twoCellAnchor>
    <xdr:from>
      <xdr:col>5</xdr:col>
      <xdr:colOff>0</xdr:colOff>
      <xdr:row>18</xdr:row>
      <xdr:rowOff>19050</xdr:rowOff>
    </xdr:from>
    <xdr:to>
      <xdr:col>6</xdr:col>
      <xdr:colOff>371475</xdr:colOff>
      <xdr:row>20</xdr:row>
      <xdr:rowOff>0</xdr:rowOff>
    </xdr:to>
    <xdr:sp macro="" textlink="">
      <xdr:nvSpPr>
        <xdr:cNvPr id="21" name="Text Box 97"/>
        <xdr:cNvSpPr txBox="1">
          <a:spLocks noChangeArrowheads="1"/>
        </xdr:cNvSpPr>
      </xdr:nvSpPr>
      <xdr:spPr bwMode="auto">
        <a:xfrm>
          <a:off x="3947160" y="4857750"/>
          <a:ext cx="1529715" cy="681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Priz Süresi 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(Vikat)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(Setting Time)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Dakika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(Minute)</a:t>
          </a:r>
        </a:p>
      </xdr:txBody>
    </xdr:sp>
    <xdr:clientData/>
  </xdr:twoCellAnchor>
  <xdr:twoCellAnchor editAs="oneCell">
    <xdr:from>
      <xdr:col>2</xdr:col>
      <xdr:colOff>87086</xdr:colOff>
      <xdr:row>0</xdr:row>
      <xdr:rowOff>76200</xdr:rowOff>
    </xdr:from>
    <xdr:to>
      <xdr:col>3</xdr:col>
      <xdr:colOff>1153886</xdr:colOff>
      <xdr:row>4</xdr:row>
      <xdr:rowOff>32657</xdr:rowOff>
    </xdr:to>
    <xdr:pic>
      <xdr:nvPicPr>
        <xdr:cNvPr id="23" name="Resim 2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5" y="76200"/>
          <a:ext cx="1480457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" textlink="">
      <xdr:nvSpPr>
        <xdr:cNvPr id="2" name="Metin 85"/>
        <xdr:cNvSpPr txBox="1">
          <a:spLocks noChangeArrowheads="1"/>
        </xdr:cNvSpPr>
      </xdr:nvSpPr>
      <xdr:spPr bwMode="auto">
        <a:xfrm>
          <a:off x="2057400" y="8900160"/>
          <a:ext cx="7315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31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" name="Metin 86"/>
        <xdr:cNvSpPr txBox="1">
          <a:spLocks noChangeArrowheads="1"/>
        </xdr:cNvSpPr>
      </xdr:nvSpPr>
      <xdr:spPr bwMode="auto">
        <a:xfrm>
          <a:off x="2057400" y="9250680"/>
          <a:ext cx="7315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</xdr:colOff>
      <xdr:row>5</xdr:row>
      <xdr:rowOff>0</xdr:rowOff>
    </xdr:from>
    <xdr:to>
      <xdr:col>3</xdr:col>
      <xdr:colOff>1162114</xdr:colOff>
      <xdr:row>6</xdr:row>
      <xdr:rowOff>0</xdr:rowOff>
    </xdr:to>
    <xdr:sp macro="" textlink="">
      <xdr:nvSpPr>
        <xdr:cNvPr id="4" name="Metin 122"/>
        <xdr:cNvSpPr txBox="1">
          <a:spLocks noChangeArrowheads="1"/>
        </xdr:cNvSpPr>
      </xdr:nvSpPr>
      <xdr:spPr bwMode="auto">
        <a:xfrm>
          <a:off x="495300" y="708660"/>
          <a:ext cx="1535494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11430</xdr:colOff>
      <xdr:row>8</xdr:row>
      <xdr:rowOff>3175</xdr:rowOff>
    </xdr:from>
    <xdr:to>
      <xdr:col>7</xdr:col>
      <xdr:colOff>1182436</xdr:colOff>
      <xdr:row>9</xdr:row>
      <xdr:rowOff>9525</xdr:rowOff>
    </xdr:to>
    <xdr:sp macro="" textlink="">
      <xdr:nvSpPr>
        <xdr:cNvPr id="5" name="Metin 130"/>
        <xdr:cNvSpPr txBox="1">
          <a:spLocks noChangeArrowheads="1"/>
        </xdr:cNvSpPr>
      </xdr:nvSpPr>
      <xdr:spPr bwMode="auto">
        <a:xfrm>
          <a:off x="4667250" y="1656715"/>
          <a:ext cx="1171006" cy="33401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6" name="Line 98"/>
        <xdr:cNvSpPr>
          <a:spLocks noChangeShapeType="1"/>
        </xdr:cNvSpPr>
      </xdr:nvSpPr>
      <xdr:spPr bwMode="auto">
        <a:xfrm>
          <a:off x="5044440" y="434340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7" name="Line 99"/>
        <xdr:cNvSpPr>
          <a:spLocks noChangeShapeType="1"/>
        </xdr:cNvSpPr>
      </xdr:nvSpPr>
      <xdr:spPr bwMode="auto">
        <a:xfrm flipH="1">
          <a:off x="5044440" y="469392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607060</xdr:colOff>
      <xdr:row>31</xdr:row>
      <xdr:rowOff>1905</xdr:rowOff>
    </xdr:from>
    <xdr:to>
      <xdr:col>6</xdr:col>
      <xdr:colOff>840394</xdr:colOff>
      <xdr:row>31</xdr:row>
      <xdr:rowOff>320505</xdr:rowOff>
    </xdr:to>
    <xdr:sp macro="" textlink="">
      <xdr:nvSpPr>
        <xdr:cNvPr id="8" name="Text Box 97"/>
        <xdr:cNvSpPr txBox="1">
          <a:spLocks noChangeArrowheads="1"/>
        </xdr:cNvSpPr>
      </xdr:nvSpPr>
      <xdr:spPr bwMode="auto">
        <a:xfrm>
          <a:off x="4363720" y="9252585"/>
          <a:ext cx="233334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607059</xdr:colOff>
      <xdr:row>32</xdr:row>
      <xdr:rowOff>38100</xdr:rowOff>
    </xdr:from>
    <xdr:to>
      <xdr:col>6</xdr:col>
      <xdr:colOff>834346</xdr:colOff>
      <xdr:row>33</xdr:row>
      <xdr:rowOff>0</xdr:rowOff>
    </xdr:to>
    <xdr:sp macro="" textlink="">
      <xdr:nvSpPr>
        <xdr:cNvPr id="9" name="Text Box 97"/>
        <xdr:cNvSpPr txBox="1">
          <a:spLocks noChangeArrowheads="1"/>
        </xdr:cNvSpPr>
      </xdr:nvSpPr>
      <xdr:spPr bwMode="auto">
        <a:xfrm>
          <a:off x="4363719" y="964692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</a:t>
          </a:r>
        </a:p>
      </xdr:txBody>
    </xdr:sp>
    <xdr:clientData/>
  </xdr:twoCellAnchor>
  <xdr:twoCellAnchor>
    <xdr:from>
      <xdr:col>6</xdr:col>
      <xdr:colOff>602615</xdr:colOff>
      <xdr:row>32</xdr:row>
      <xdr:rowOff>306705</xdr:rowOff>
    </xdr:from>
    <xdr:to>
      <xdr:col>6</xdr:col>
      <xdr:colOff>833863</xdr:colOff>
      <xdr:row>34</xdr:row>
      <xdr:rowOff>143</xdr:rowOff>
    </xdr:to>
    <xdr:sp macro="" textlink="">
      <xdr:nvSpPr>
        <xdr:cNvPr id="10" name="Text Box 97"/>
        <xdr:cNvSpPr txBox="1">
          <a:spLocks noChangeArrowheads="1"/>
        </xdr:cNvSpPr>
      </xdr:nvSpPr>
      <xdr:spPr bwMode="auto">
        <a:xfrm>
          <a:off x="4359275" y="991552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602615</xdr:colOff>
      <xdr:row>33</xdr:row>
      <xdr:rowOff>304800</xdr:rowOff>
    </xdr:from>
    <xdr:to>
      <xdr:col>6</xdr:col>
      <xdr:colOff>833863</xdr:colOff>
      <xdr:row>35</xdr:row>
      <xdr:rowOff>0</xdr:rowOff>
    </xdr:to>
    <xdr:sp macro="" textlink="">
      <xdr:nvSpPr>
        <xdr:cNvPr id="11" name="Text Box 97"/>
        <xdr:cNvSpPr txBox="1">
          <a:spLocks noChangeArrowheads="1"/>
        </xdr:cNvSpPr>
      </xdr:nvSpPr>
      <xdr:spPr bwMode="auto">
        <a:xfrm>
          <a:off x="4359275" y="1023366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12" name="75 Düz Bağlayıcı"/>
        <xdr:cNvCxnSpPr>
          <a:cxnSpLocks noChangeShapeType="1"/>
        </xdr:cNvCxnSpPr>
      </xdr:nvCxnSpPr>
      <xdr:spPr bwMode="auto">
        <a:xfrm flipV="1">
          <a:off x="4312920" y="923544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13" name="77 Düz Bağlayıcı"/>
        <xdr:cNvCxnSpPr>
          <a:cxnSpLocks noChangeShapeType="1"/>
        </xdr:cNvCxnSpPr>
      </xdr:nvCxnSpPr>
      <xdr:spPr bwMode="auto">
        <a:xfrm flipH="1">
          <a:off x="4351020" y="96088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14" name="78 Düz Bağlayıcı"/>
        <xdr:cNvCxnSpPr>
          <a:cxnSpLocks noChangeShapeType="1"/>
        </xdr:cNvCxnSpPr>
      </xdr:nvCxnSpPr>
      <xdr:spPr bwMode="auto">
        <a:xfrm flipH="1">
          <a:off x="4351020" y="99288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15" name="79 Düz Bağlayıcı"/>
        <xdr:cNvCxnSpPr>
          <a:cxnSpLocks noChangeShapeType="1"/>
        </xdr:cNvCxnSpPr>
      </xdr:nvCxnSpPr>
      <xdr:spPr bwMode="auto">
        <a:xfrm flipH="1">
          <a:off x="4351020" y="102565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424815</xdr:colOff>
      <xdr:row>17</xdr:row>
      <xdr:rowOff>0</xdr:rowOff>
    </xdr:from>
    <xdr:to>
      <xdr:col>7</xdr:col>
      <xdr:colOff>1190544</xdr:colOff>
      <xdr:row>18</xdr:row>
      <xdr:rowOff>0</xdr:rowOff>
    </xdr:to>
    <xdr:sp macro="" textlink="">
      <xdr:nvSpPr>
        <xdr:cNvPr id="17" name="Metin 38"/>
        <xdr:cNvSpPr txBox="1">
          <a:spLocks noChangeArrowheads="1"/>
        </xdr:cNvSpPr>
      </xdr:nvSpPr>
      <xdr:spPr bwMode="auto">
        <a:xfrm>
          <a:off x="5080635" y="4343400"/>
          <a:ext cx="765729" cy="3505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Başlangıç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(Iniial</a:t>
          </a:r>
        </a:p>
      </xdr:txBody>
    </xdr:sp>
    <xdr:clientData/>
  </xdr:twoCellAnchor>
  <xdr:twoCellAnchor>
    <xdr:from>
      <xdr:col>7</xdr:col>
      <xdr:colOff>424815</xdr:colOff>
      <xdr:row>18</xdr:row>
      <xdr:rowOff>0</xdr:rowOff>
    </xdr:from>
    <xdr:to>
      <xdr:col>7</xdr:col>
      <xdr:colOff>1190544</xdr:colOff>
      <xdr:row>19</xdr:row>
      <xdr:rowOff>0</xdr:rowOff>
    </xdr:to>
    <xdr:sp macro="" textlink="">
      <xdr:nvSpPr>
        <xdr:cNvPr id="18" name="Metin 39"/>
        <xdr:cNvSpPr txBox="1">
          <a:spLocks noChangeArrowheads="1"/>
        </xdr:cNvSpPr>
      </xdr:nvSpPr>
      <xdr:spPr bwMode="auto">
        <a:xfrm>
          <a:off x="5080635" y="4693920"/>
          <a:ext cx="765729" cy="3505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Bitiş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(Final)</a:t>
          </a:r>
        </a:p>
      </xdr:txBody>
    </xdr:sp>
    <xdr:clientData/>
  </xdr:twoCellAnchor>
  <xdr:twoCellAnchor>
    <xdr:from>
      <xdr:col>6</xdr:col>
      <xdr:colOff>40004</xdr:colOff>
      <xdr:row>24</xdr:row>
      <xdr:rowOff>251460</xdr:rowOff>
    </xdr:from>
    <xdr:to>
      <xdr:col>9</xdr:col>
      <xdr:colOff>882119</xdr:colOff>
      <xdr:row>27</xdr:row>
      <xdr:rowOff>0</xdr:rowOff>
    </xdr:to>
    <xdr:sp macro="" textlink="">
      <xdr:nvSpPr>
        <xdr:cNvPr id="19" name="Metin 61"/>
        <xdr:cNvSpPr txBox="1">
          <a:spLocks noChangeArrowheads="1"/>
        </xdr:cNvSpPr>
      </xdr:nvSpPr>
      <xdr:spPr bwMode="auto">
        <a:xfrm>
          <a:off x="3796664" y="7048500"/>
          <a:ext cx="3676755" cy="800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TS EN 196-1 : 40x40x160 mm'lik prizmalar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(Karışım : 1/3 - Su/Çimento : 0.50 - Kum : EN 196-1 CEN standard kum)</a:t>
          </a:r>
        </a:p>
      </xdr:txBody>
    </xdr:sp>
    <xdr:clientData/>
  </xdr:twoCellAnchor>
  <xdr:twoCellAnchor>
    <xdr:from>
      <xdr:col>6</xdr:col>
      <xdr:colOff>40005</xdr:colOff>
      <xdr:row>27</xdr:row>
      <xdr:rowOff>156208</xdr:rowOff>
    </xdr:from>
    <xdr:to>
      <xdr:col>9</xdr:col>
      <xdr:colOff>882083</xdr:colOff>
      <xdr:row>28</xdr:row>
      <xdr:rowOff>342899</xdr:rowOff>
    </xdr:to>
    <xdr:sp macro="" textlink="">
      <xdr:nvSpPr>
        <xdr:cNvPr id="20" name="Metin 62"/>
        <xdr:cNvSpPr txBox="1">
          <a:spLocks noChangeArrowheads="1"/>
        </xdr:cNvSpPr>
      </xdr:nvSpPr>
      <xdr:spPr bwMode="auto">
        <a:xfrm>
          <a:off x="3796665" y="8004808"/>
          <a:ext cx="3676718" cy="53721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(TS EN 196-1 : Prisms 40x40x160 mm)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(Mix : 1/3 - Water/Cement : 0.50 - Sand : EN 196-1 CEN standard sand)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" textlink="">
      <xdr:nvSpPr>
        <xdr:cNvPr id="21" name="Metin 85"/>
        <xdr:cNvSpPr txBox="1">
          <a:spLocks noChangeArrowheads="1"/>
        </xdr:cNvSpPr>
      </xdr:nvSpPr>
      <xdr:spPr bwMode="auto">
        <a:xfrm>
          <a:off x="2057400" y="8900160"/>
          <a:ext cx="7315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31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2" name="Metin 86"/>
        <xdr:cNvSpPr txBox="1">
          <a:spLocks noChangeArrowheads="1"/>
        </xdr:cNvSpPr>
      </xdr:nvSpPr>
      <xdr:spPr bwMode="auto">
        <a:xfrm>
          <a:off x="2057400" y="9250680"/>
          <a:ext cx="7315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53340</xdr:colOff>
      <xdr:row>37</xdr:row>
      <xdr:rowOff>201930</xdr:rowOff>
    </xdr:from>
    <xdr:to>
      <xdr:col>5</xdr:col>
      <xdr:colOff>754380</xdr:colOff>
      <xdr:row>38</xdr:row>
      <xdr:rowOff>251460</xdr:rowOff>
    </xdr:to>
    <xdr:sp macro="" textlink="">
      <xdr:nvSpPr>
        <xdr:cNvPr id="23" name="Metin 118"/>
        <xdr:cNvSpPr txBox="1">
          <a:spLocks noChangeArrowheads="1"/>
        </xdr:cNvSpPr>
      </xdr:nvSpPr>
      <xdr:spPr bwMode="auto">
        <a:xfrm>
          <a:off x="510540" y="11357610"/>
          <a:ext cx="3032760" cy="3162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Analiz Sonuçları Yukarıda Tanımlanan Numuneye Aittir.</a:t>
          </a: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(The Test Results Are Belongs To The Sample Above Defined.)</a:t>
          </a:r>
        </a:p>
      </xdr:txBody>
    </xdr:sp>
    <xdr:clientData/>
  </xdr:twoCellAnchor>
  <xdr:twoCellAnchor>
    <xdr:from>
      <xdr:col>0</xdr:col>
      <xdr:colOff>388620</xdr:colOff>
      <xdr:row>38</xdr:row>
      <xdr:rowOff>133350</xdr:rowOff>
    </xdr:from>
    <xdr:to>
      <xdr:col>6</xdr:col>
      <xdr:colOff>647700</xdr:colOff>
      <xdr:row>41</xdr:row>
      <xdr:rowOff>95296</xdr:rowOff>
    </xdr:to>
    <xdr:sp macro="" textlink="">
      <xdr:nvSpPr>
        <xdr:cNvPr id="24" name="Metin 119"/>
        <xdr:cNvSpPr txBox="1">
          <a:spLocks noChangeArrowheads="1"/>
        </xdr:cNvSpPr>
      </xdr:nvSpPr>
      <xdr:spPr bwMode="auto">
        <a:xfrm>
          <a:off x="388620" y="11555730"/>
          <a:ext cx="4015740" cy="5410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Bu Rapor Deney Laboratuvarının Yazılı İzni Olmadan Çoğaltılamaz.</a:t>
          </a:r>
        </a:p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(This Report Cannot Be Copied Without TheWritten Approved Of The Testing Laboratory.)</a:t>
          </a:r>
        </a:p>
      </xdr:txBody>
    </xdr:sp>
    <xdr:clientData/>
  </xdr:twoCellAnchor>
  <xdr:twoCellAnchor>
    <xdr:from>
      <xdr:col>2</xdr:col>
      <xdr:colOff>38100</xdr:colOff>
      <xdr:row>5</xdr:row>
      <xdr:rowOff>0</xdr:rowOff>
    </xdr:from>
    <xdr:to>
      <xdr:col>3</xdr:col>
      <xdr:colOff>1162057</xdr:colOff>
      <xdr:row>6</xdr:row>
      <xdr:rowOff>0</xdr:rowOff>
    </xdr:to>
    <xdr:sp macro="" textlink="">
      <xdr:nvSpPr>
        <xdr:cNvPr id="25" name="Metin 122"/>
        <xdr:cNvSpPr txBox="1">
          <a:spLocks noChangeArrowheads="1"/>
        </xdr:cNvSpPr>
      </xdr:nvSpPr>
      <xdr:spPr bwMode="auto">
        <a:xfrm>
          <a:off x="495300" y="708660"/>
          <a:ext cx="1535437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Numune Cinsi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(Sample)</a:t>
          </a:r>
        </a:p>
      </xdr:txBody>
    </xdr:sp>
    <xdr:clientData/>
  </xdr:twoCellAnchor>
  <xdr:twoCellAnchor>
    <xdr:from>
      <xdr:col>2</xdr:col>
      <xdr:colOff>38100</xdr:colOff>
      <xdr:row>6</xdr:row>
      <xdr:rowOff>0</xdr:rowOff>
    </xdr:from>
    <xdr:to>
      <xdr:col>3</xdr:col>
      <xdr:colOff>1162057</xdr:colOff>
      <xdr:row>7</xdr:row>
      <xdr:rowOff>0</xdr:rowOff>
    </xdr:to>
    <xdr:sp macro="" textlink="">
      <xdr:nvSpPr>
        <xdr:cNvPr id="26" name="Metin 123"/>
        <xdr:cNvSpPr txBox="1">
          <a:spLocks noChangeArrowheads="1"/>
        </xdr:cNvSpPr>
      </xdr:nvSpPr>
      <xdr:spPr bwMode="auto">
        <a:xfrm>
          <a:off x="495300" y="1013460"/>
          <a:ext cx="1535437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Alınış Yeri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(Taking Place)</a:t>
          </a:r>
        </a:p>
      </xdr:txBody>
    </xdr:sp>
    <xdr:clientData/>
  </xdr:twoCellAnchor>
  <xdr:twoCellAnchor>
    <xdr:from>
      <xdr:col>2</xdr:col>
      <xdr:colOff>38100</xdr:colOff>
      <xdr:row>7</xdr:row>
      <xdr:rowOff>0</xdr:rowOff>
    </xdr:from>
    <xdr:to>
      <xdr:col>3</xdr:col>
      <xdr:colOff>1162057</xdr:colOff>
      <xdr:row>8</xdr:row>
      <xdr:rowOff>0</xdr:rowOff>
    </xdr:to>
    <xdr:sp macro="" textlink="">
      <xdr:nvSpPr>
        <xdr:cNvPr id="27" name="Metin 124"/>
        <xdr:cNvSpPr txBox="1">
          <a:spLocks noChangeArrowheads="1"/>
        </xdr:cNvSpPr>
      </xdr:nvSpPr>
      <xdr:spPr bwMode="auto">
        <a:xfrm>
          <a:off x="495300" y="1333500"/>
          <a:ext cx="1535437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Alınış Tarihi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(Received Date)</a:t>
          </a:r>
        </a:p>
      </xdr:txBody>
    </xdr:sp>
    <xdr:clientData/>
  </xdr:twoCellAnchor>
  <xdr:twoCellAnchor>
    <xdr:from>
      <xdr:col>2</xdr:col>
      <xdr:colOff>38100</xdr:colOff>
      <xdr:row>8</xdr:row>
      <xdr:rowOff>0</xdr:rowOff>
    </xdr:from>
    <xdr:to>
      <xdr:col>3</xdr:col>
      <xdr:colOff>1162057</xdr:colOff>
      <xdr:row>9</xdr:row>
      <xdr:rowOff>0</xdr:rowOff>
    </xdr:to>
    <xdr:sp macro="" textlink="">
      <xdr:nvSpPr>
        <xdr:cNvPr id="28" name="Metin 125"/>
        <xdr:cNvSpPr txBox="1">
          <a:spLocks noChangeArrowheads="1"/>
        </xdr:cNvSpPr>
      </xdr:nvSpPr>
      <xdr:spPr bwMode="auto">
        <a:xfrm>
          <a:off x="495300" y="1653540"/>
          <a:ext cx="1535437" cy="3276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Analiz Tarihi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(Date of Analyse)</a:t>
          </a:r>
        </a:p>
      </xdr:txBody>
    </xdr:sp>
    <xdr:clientData/>
  </xdr:twoCellAnchor>
  <xdr:twoCellAnchor>
    <xdr:from>
      <xdr:col>2</xdr:col>
      <xdr:colOff>38100</xdr:colOff>
      <xdr:row>9</xdr:row>
      <xdr:rowOff>0</xdr:rowOff>
    </xdr:from>
    <xdr:to>
      <xdr:col>3</xdr:col>
      <xdr:colOff>1162057</xdr:colOff>
      <xdr:row>10</xdr:row>
      <xdr:rowOff>0</xdr:rowOff>
    </xdr:to>
    <xdr:sp macro="" textlink="">
      <xdr:nvSpPr>
        <xdr:cNvPr id="29" name="Metin 126"/>
        <xdr:cNvSpPr txBox="1">
          <a:spLocks noChangeArrowheads="1"/>
        </xdr:cNvSpPr>
      </xdr:nvSpPr>
      <xdr:spPr bwMode="auto">
        <a:xfrm>
          <a:off x="495300" y="1981200"/>
          <a:ext cx="1535437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Numunenin Standardı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(Standard of Sample)</a:t>
          </a:r>
        </a:p>
      </xdr:txBody>
    </xdr:sp>
    <xdr:clientData/>
  </xdr:twoCellAnchor>
  <xdr:twoCellAnchor>
    <xdr:from>
      <xdr:col>2</xdr:col>
      <xdr:colOff>38100</xdr:colOff>
      <xdr:row>10</xdr:row>
      <xdr:rowOff>0</xdr:rowOff>
    </xdr:from>
    <xdr:to>
      <xdr:col>3</xdr:col>
      <xdr:colOff>1162057</xdr:colOff>
      <xdr:row>11</xdr:row>
      <xdr:rowOff>0</xdr:rowOff>
    </xdr:to>
    <xdr:sp macro="" textlink="">
      <xdr:nvSpPr>
        <xdr:cNvPr id="30" name="Metin 127"/>
        <xdr:cNvSpPr txBox="1">
          <a:spLocks noChangeArrowheads="1"/>
        </xdr:cNvSpPr>
      </xdr:nvSpPr>
      <xdr:spPr bwMode="auto">
        <a:xfrm>
          <a:off x="495300" y="2286000"/>
          <a:ext cx="1535437" cy="342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Fabrika Adı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(Name of Company)</a:t>
          </a:r>
        </a:p>
      </xdr:txBody>
    </xdr:sp>
    <xdr:clientData/>
  </xdr:twoCellAnchor>
  <xdr:twoCellAnchor>
    <xdr:from>
      <xdr:col>7</xdr:col>
      <xdr:colOff>11430</xdr:colOff>
      <xdr:row>7</xdr:row>
      <xdr:rowOff>304800</xdr:rowOff>
    </xdr:from>
    <xdr:to>
      <xdr:col>7</xdr:col>
      <xdr:colOff>1196382</xdr:colOff>
      <xdr:row>8</xdr:row>
      <xdr:rowOff>304800</xdr:rowOff>
    </xdr:to>
    <xdr:sp macro="" textlink="">
      <xdr:nvSpPr>
        <xdr:cNvPr id="31" name="Metin 128"/>
        <xdr:cNvSpPr txBox="1">
          <a:spLocks noChangeArrowheads="1"/>
        </xdr:cNvSpPr>
      </xdr:nvSpPr>
      <xdr:spPr bwMode="auto">
        <a:xfrm>
          <a:off x="4667250" y="1638300"/>
          <a:ext cx="1184952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Tarih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(Date of Report)</a:t>
          </a:r>
        </a:p>
      </xdr:txBody>
    </xdr:sp>
    <xdr:clientData/>
  </xdr:twoCellAnchor>
  <xdr:twoCellAnchor>
    <xdr:from>
      <xdr:col>7</xdr:col>
      <xdr:colOff>19050</xdr:colOff>
      <xdr:row>8</xdr:row>
      <xdr:rowOff>307975</xdr:rowOff>
    </xdr:from>
    <xdr:to>
      <xdr:col>7</xdr:col>
      <xdr:colOff>1190056</xdr:colOff>
      <xdr:row>10</xdr:row>
      <xdr:rowOff>2020</xdr:rowOff>
    </xdr:to>
    <xdr:sp macro="" textlink="">
      <xdr:nvSpPr>
        <xdr:cNvPr id="32" name="Metin 130"/>
        <xdr:cNvSpPr txBox="1">
          <a:spLocks noChangeArrowheads="1"/>
        </xdr:cNvSpPr>
      </xdr:nvSpPr>
      <xdr:spPr bwMode="auto">
        <a:xfrm>
          <a:off x="4674870" y="1961515"/>
          <a:ext cx="1171006" cy="3265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Rapor No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(Number of Report)</a:t>
          </a:r>
        </a:p>
      </xdr:txBody>
    </xdr:sp>
    <xdr:clientData/>
  </xdr:twoCellAnchor>
  <xdr:twoCellAnchor>
    <xdr:from>
      <xdr:col>6</xdr:col>
      <xdr:colOff>28575</xdr:colOff>
      <xdr:row>17</xdr:row>
      <xdr:rowOff>1905</xdr:rowOff>
    </xdr:from>
    <xdr:to>
      <xdr:col>7</xdr:col>
      <xdr:colOff>395899</xdr:colOff>
      <xdr:row>19</xdr:row>
      <xdr:rowOff>150</xdr:rowOff>
    </xdr:to>
    <xdr:sp macro="" textlink="">
      <xdr:nvSpPr>
        <xdr:cNvPr id="33" name="Text Box 97"/>
        <xdr:cNvSpPr txBox="1">
          <a:spLocks noChangeArrowheads="1"/>
        </xdr:cNvSpPr>
      </xdr:nvSpPr>
      <xdr:spPr bwMode="auto">
        <a:xfrm>
          <a:off x="3785235" y="4345305"/>
          <a:ext cx="1266484" cy="699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Priz Süresi 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(Vikat)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(Setting Time)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Dakika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(Minute)</a:t>
          </a: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34" name="Line 98"/>
        <xdr:cNvSpPr>
          <a:spLocks noChangeShapeType="1"/>
        </xdr:cNvSpPr>
      </xdr:nvSpPr>
      <xdr:spPr bwMode="auto">
        <a:xfrm>
          <a:off x="5044440" y="434340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35" name="Line 99"/>
        <xdr:cNvSpPr>
          <a:spLocks noChangeShapeType="1"/>
        </xdr:cNvSpPr>
      </xdr:nvSpPr>
      <xdr:spPr bwMode="auto">
        <a:xfrm flipH="1">
          <a:off x="5044440" y="469392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</xdr:colOff>
      <xdr:row>31</xdr:row>
      <xdr:rowOff>3810</xdr:rowOff>
    </xdr:from>
    <xdr:to>
      <xdr:col>6</xdr:col>
      <xdr:colOff>535803</xdr:colOff>
      <xdr:row>34</xdr:row>
      <xdr:rowOff>295299</xdr:rowOff>
    </xdr:to>
    <xdr:sp macro="" textlink="">
      <xdr:nvSpPr>
        <xdr:cNvPr id="36" name="Text Box 97"/>
        <xdr:cNvSpPr txBox="1">
          <a:spLocks noChangeArrowheads="1"/>
        </xdr:cNvSpPr>
      </xdr:nvSpPr>
      <xdr:spPr bwMode="auto">
        <a:xfrm>
          <a:off x="3758565" y="9254490"/>
          <a:ext cx="533898" cy="128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BASINÇ DAYANIMI  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(Compressive Strength)  </a:t>
          </a: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(MPa)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614680</xdr:colOff>
      <xdr:row>31</xdr:row>
      <xdr:rowOff>1905</xdr:rowOff>
    </xdr:from>
    <xdr:to>
      <xdr:col>6</xdr:col>
      <xdr:colOff>839968</xdr:colOff>
      <xdr:row>31</xdr:row>
      <xdr:rowOff>320505</xdr:rowOff>
    </xdr:to>
    <xdr:sp macro="" textlink="">
      <xdr:nvSpPr>
        <xdr:cNvPr id="37" name="Text Box 97"/>
        <xdr:cNvSpPr txBox="1">
          <a:spLocks noChangeArrowheads="1"/>
        </xdr:cNvSpPr>
      </xdr:nvSpPr>
      <xdr:spPr bwMode="auto">
        <a:xfrm>
          <a:off x="4371340" y="9252585"/>
          <a:ext cx="225288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                          </a:t>
          </a:r>
        </a:p>
      </xdr:txBody>
    </xdr:sp>
    <xdr:clientData/>
  </xdr:twoCellAnchor>
  <xdr:twoCellAnchor>
    <xdr:from>
      <xdr:col>6</xdr:col>
      <xdr:colOff>614679</xdr:colOff>
      <xdr:row>32</xdr:row>
      <xdr:rowOff>38100</xdr:rowOff>
    </xdr:from>
    <xdr:to>
      <xdr:col>6</xdr:col>
      <xdr:colOff>841966</xdr:colOff>
      <xdr:row>33</xdr:row>
      <xdr:rowOff>0</xdr:rowOff>
    </xdr:to>
    <xdr:sp macro="" textlink="">
      <xdr:nvSpPr>
        <xdr:cNvPr id="38" name="Text Box 97"/>
        <xdr:cNvSpPr txBox="1">
          <a:spLocks noChangeArrowheads="1"/>
        </xdr:cNvSpPr>
      </xdr:nvSpPr>
      <xdr:spPr bwMode="auto">
        <a:xfrm>
          <a:off x="4371339" y="964692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                          </a:t>
          </a:r>
        </a:p>
      </xdr:txBody>
    </xdr:sp>
    <xdr:clientData/>
  </xdr:twoCellAnchor>
  <xdr:twoCellAnchor>
    <xdr:from>
      <xdr:col>6</xdr:col>
      <xdr:colOff>610235</xdr:colOff>
      <xdr:row>32</xdr:row>
      <xdr:rowOff>306705</xdr:rowOff>
    </xdr:from>
    <xdr:to>
      <xdr:col>6</xdr:col>
      <xdr:colOff>841483</xdr:colOff>
      <xdr:row>34</xdr:row>
      <xdr:rowOff>143</xdr:rowOff>
    </xdr:to>
    <xdr:sp macro="" textlink="">
      <xdr:nvSpPr>
        <xdr:cNvPr id="39" name="Text Box 97"/>
        <xdr:cNvSpPr txBox="1">
          <a:spLocks noChangeArrowheads="1"/>
        </xdr:cNvSpPr>
      </xdr:nvSpPr>
      <xdr:spPr bwMode="auto">
        <a:xfrm>
          <a:off x="4366895" y="991552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                          </a:t>
          </a:r>
        </a:p>
      </xdr:txBody>
    </xdr:sp>
    <xdr:clientData/>
  </xdr:twoCellAnchor>
  <xdr:twoCellAnchor>
    <xdr:from>
      <xdr:col>6</xdr:col>
      <xdr:colOff>610235</xdr:colOff>
      <xdr:row>33</xdr:row>
      <xdr:rowOff>304800</xdr:rowOff>
    </xdr:from>
    <xdr:to>
      <xdr:col>6</xdr:col>
      <xdr:colOff>841483</xdr:colOff>
      <xdr:row>35</xdr:row>
      <xdr:rowOff>0</xdr:rowOff>
    </xdr:to>
    <xdr:sp macro="" textlink="">
      <xdr:nvSpPr>
        <xdr:cNvPr id="40" name="Text Box 97"/>
        <xdr:cNvSpPr txBox="1">
          <a:spLocks noChangeArrowheads="1"/>
        </xdr:cNvSpPr>
      </xdr:nvSpPr>
      <xdr:spPr bwMode="auto">
        <a:xfrm>
          <a:off x="4366895" y="1023366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 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41" name="75 Düz Bağlayıcı"/>
        <xdr:cNvCxnSpPr>
          <a:cxnSpLocks noChangeShapeType="1"/>
        </xdr:cNvCxnSpPr>
      </xdr:nvCxnSpPr>
      <xdr:spPr bwMode="auto">
        <a:xfrm flipV="1">
          <a:off x="4312920" y="923544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42" name="77 Düz Bağlayıcı"/>
        <xdr:cNvCxnSpPr>
          <a:cxnSpLocks noChangeShapeType="1"/>
        </xdr:cNvCxnSpPr>
      </xdr:nvCxnSpPr>
      <xdr:spPr bwMode="auto">
        <a:xfrm flipH="1">
          <a:off x="4351020" y="96088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43" name="78 Düz Bağlayıcı"/>
        <xdr:cNvCxnSpPr>
          <a:cxnSpLocks noChangeShapeType="1"/>
        </xdr:cNvCxnSpPr>
      </xdr:nvCxnSpPr>
      <xdr:spPr bwMode="auto">
        <a:xfrm flipH="1">
          <a:off x="4351020" y="99288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44" name="79 Düz Bağlayıcı"/>
        <xdr:cNvCxnSpPr>
          <a:cxnSpLocks noChangeShapeType="1"/>
        </xdr:cNvCxnSpPr>
      </xdr:nvCxnSpPr>
      <xdr:spPr bwMode="auto">
        <a:xfrm flipH="1">
          <a:off x="4351020" y="102565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22860</xdr:colOff>
      <xdr:row>36</xdr:row>
      <xdr:rowOff>152400</xdr:rowOff>
    </xdr:from>
    <xdr:to>
      <xdr:col>6</xdr:col>
      <xdr:colOff>89535</xdr:colOff>
      <xdr:row>37</xdr:row>
      <xdr:rowOff>201930</xdr:rowOff>
    </xdr:to>
    <xdr:sp macro="" textlink="">
      <xdr:nvSpPr>
        <xdr:cNvPr id="46" name="Metin 118"/>
        <xdr:cNvSpPr txBox="1">
          <a:spLocks noChangeArrowheads="1"/>
        </xdr:cNvSpPr>
      </xdr:nvSpPr>
      <xdr:spPr bwMode="auto">
        <a:xfrm>
          <a:off x="434340" y="11041380"/>
          <a:ext cx="3411855" cy="3162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CEM I 42,5 R çimentosu TS EN 197-1 standardına uygundur. </a:t>
          </a: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(CEM I 42,5 R cement conforms to TS EN 197-1 standard.)</a:t>
          </a:r>
        </a:p>
      </xdr:txBody>
    </xdr:sp>
    <xdr:clientData/>
  </xdr:twoCellAnchor>
  <xdr:twoCellAnchor editAs="oneCell">
    <xdr:from>
      <xdr:col>6</xdr:col>
      <xdr:colOff>868680</xdr:colOff>
      <xdr:row>6</xdr:row>
      <xdr:rowOff>7620</xdr:rowOff>
    </xdr:from>
    <xdr:to>
      <xdr:col>8</xdr:col>
      <xdr:colOff>869</xdr:colOff>
      <xdr:row>7</xdr:row>
      <xdr:rowOff>16793</xdr:rowOff>
    </xdr:to>
    <xdr:pic>
      <xdr:nvPicPr>
        <xdr:cNvPr id="47" name="Resim 4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5340" y="1021080"/>
          <a:ext cx="1235309" cy="329213"/>
        </a:xfrm>
        <a:prstGeom prst="rect">
          <a:avLst/>
        </a:prstGeom>
      </xdr:spPr>
    </xdr:pic>
    <xdr:clientData/>
  </xdr:twoCellAnchor>
  <xdr:twoCellAnchor>
    <xdr:from>
      <xdr:col>7</xdr:col>
      <xdr:colOff>22860</xdr:colOff>
      <xdr:row>6</xdr:row>
      <xdr:rowOff>304800</xdr:rowOff>
    </xdr:from>
    <xdr:to>
      <xdr:col>8</xdr:col>
      <xdr:colOff>42</xdr:colOff>
      <xdr:row>7</xdr:row>
      <xdr:rowOff>312420</xdr:rowOff>
    </xdr:to>
    <xdr:sp macro="" textlink="">
      <xdr:nvSpPr>
        <xdr:cNvPr id="48" name="Metin 128"/>
        <xdr:cNvSpPr txBox="1">
          <a:spLocks noChangeArrowheads="1"/>
        </xdr:cNvSpPr>
      </xdr:nvSpPr>
      <xdr:spPr bwMode="auto">
        <a:xfrm>
          <a:off x="4678680" y="1318260"/>
          <a:ext cx="1181142" cy="3276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Gittiği Yer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(Place of Export)</a:t>
          </a: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49" name="Line 98"/>
        <xdr:cNvSpPr>
          <a:spLocks noChangeShapeType="1"/>
        </xdr:cNvSpPr>
      </xdr:nvSpPr>
      <xdr:spPr bwMode="auto">
        <a:xfrm>
          <a:off x="5044440" y="434340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50" name="Line 99"/>
        <xdr:cNvSpPr>
          <a:spLocks noChangeShapeType="1"/>
        </xdr:cNvSpPr>
      </xdr:nvSpPr>
      <xdr:spPr bwMode="auto">
        <a:xfrm flipH="1">
          <a:off x="5044440" y="469392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607060</xdr:colOff>
      <xdr:row>31</xdr:row>
      <xdr:rowOff>1905</xdr:rowOff>
    </xdr:from>
    <xdr:to>
      <xdr:col>6</xdr:col>
      <xdr:colOff>840394</xdr:colOff>
      <xdr:row>31</xdr:row>
      <xdr:rowOff>320505</xdr:rowOff>
    </xdr:to>
    <xdr:sp macro="" textlink="">
      <xdr:nvSpPr>
        <xdr:cNvPr id="51" name="Text Box 97"/>
        <xdr:cNvSpPr txBox="1">
          <a:spLocks noChangeArrowheads="1"/>
        </xdr:cNvSpPr>
      </xdr:nvSpPr>
      <xdr:spPr bwMode="auto">
        <a:xfrm>
          <a:off x="4363720" y="9252585"/>
          <a:ext cx="233334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607059</xdr:colOff>
      <xdr:row>32</xdr:row>
      <xdr:rowOff>38100</xdr:rowOff>
    </xdr:from>
    <xdr:to>
      <xdr:col>6</xdr:col>
      <xdr:colOff>834346</xdr:colOff>
      <xdr:row>33</xdr:row>
      <xdr:rowOff>0</xdr:rowOff>
    </xdr:to>
    <xdr:sp macro="" textlink="">
      <xdr:nvSpPr>
        <xdr:cNvPr id="52" name="Text Box 97"/>
        <xdr:cNvSpPr txBox="1">
          <a:spLocks noChangeArrowheads="1"/>
        </xdr:cNvSpPr>
      </xdr:nvSpPr>
      <xdr:spPr bwMode="auto">
        <a:xfrm>
          <a:off x="4363719" y="964692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</a:t>
          </a:r>
        </a:p>
      </xdr:txBody>
    </xdr:sp>
    <xdr:clientData/>
  </xdr:twoCellAnchor>
  <xdr:twoCellAnchor>
    <xdr:from>
      <xdr:col>6</xdr:col>
      <xdr:colOff>602615</xdr:colOff>
      <xdr:row>32</xdr:row>
      <xdr:rowOff>306705</xdr:rowOff>
    </xdr:from>
    <xdr:to>
      <xdr:col>6</xdr:col>
      <xdr:colOff>833863</xdr:colOff>
      <xdr:row>34</xdr:row>
      <xdr:rowOff>143</xdr:rowOff>
    </xdr:to>
    <xdr:sp macro="" textlink="">
      <xdr:nvSpPr>
        <xdr:cNvPr id="53" name="Text Box 97"/>
        <xdr:cNvSpPr txBox="1">
          <a:spLocks noChangeArrowheads="1"/>
        </xdr:cNvSpPr>
      </xdr:nvSpPr>
      <xdr:spPr bwMode="auto">
        <a:xfrm>
          <a:off x="4359275" y="991552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602615</xdr:colOff>
      <xdr:row>33</xdr:row>
      <xdr:rowOff>304800</xdr:rowOff>
    </xdr:from>
    <xdr:to>
      <xdr:col>6</xdr:col>
      <xdr:colOff>833863</xdr:colOff>
      <xdr:row>35</xdr:row>
      <xdr:rowOff>0</xdr:rowOff>
    </xdr:to>
    <xdr:sp macro="" textlink="">
      <xdr:nvSpPr>
        <xdr:cNvPr id="54" name="Text Box 97"/>
        <xdr:cNvSpPr txBox="1">
          <a:spLocks noChangeArrowheads="1"/>
        </xdr:cNvSpPr>
      </xdr:nvSpPr>
      <xdr:spPr bwMode="auto">
        <a:xfrm>
          <a:off x="4359275" y="1023366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55" name="75 Düz Bağlayıcı"/>
        <xdr:cNvCxnSpPr>
          <a:cxnSpLocks noChangeShapeType="1"/>
        </xdr:cNvCxnSpPr>
      </xdr:nvCxnSpPr>
      <xdr:spPr bwMode="auto">
        <a:xfrm flipV="1">
          <a:off x="4312920" y="923544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56" name="77 Düz Bağlayıcı"/>
        <xdr:cNvCxnSpPr>
          <a:cxnSpLocks noChangeShapeType="1"/>
        </xdr:cNvCxnSpPr>
      </xdr:nvCxnSpPr>
      <xdr:spPr bwMode="auto">
        <a:xfrm flipH="1">
          <a:off x="4351020" y="96088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57" name="78 Düz Bağlayıcı"/>
        <xdr:cNvCxnSpPr>
          <a:cxnSpLocks noChangeShapeType="1"/>
        </xdr:cNvCxnSpPr>
      </xdr:nvCxnSpPr>
      <xdr:spPr bwMode="auto">
        <a:xfrm flipH="1">
          <a:off x="4351020" y="99288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58" name="79 Düz Bağlayıcı"/>
        <xdr:cNvCxnSpPr>
          <a:cxnSpLocks noChangeShapeType="1"/>
        </xdr:cNvCxnSpPr>
      </xdr:nvCxnSpPr>
      <xdr:spPr bwMode="auto">
        <a:xfrm flipH="1">
          <a:off x="4351020" y="102565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40004</xdr:colOff>
      <xdr:row>24</xdr:row>
      <xdr:rowOff>251460</xdr:rowOff>
    </xdr:from>
    <xdr:to>
      <xdr:col>9</xdr:col>
      <xdr:colOff>882119</xdr:colOff>
      <xdr:row>27</xdr:row>
      <xdr:rowOff>0</xdr:rowOff>
    </xdr:to>
    <xdr:sp macro="" textlink="">
      <xdr:nvSpPr>
        <xdr:cNvPr id="59" name="Metin 61"/>
        <xdr:cNvSpPr txBox="1">
          <a:spLocks noChangeArrowheads="1"/>
        </xdr:cNvSpPr>
      </xdr:nvSpPr>
      <xdr:spPr bwMode="auto">
        <a:xfrm>
          <a:off x="3796664" y="7048500"/>
          <a:ext cx="3676755" cy="800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TS EN 196-1 : 40x40x160 mm'lik prizmalar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(Karışım : 1/3 - Su/Çimento : 0.50 - Kum : EN 196-1 CEN standard kum)</a:t>
          </a:r>
        </a:p>
      </xdr:txBody>
    </xdr:sp>
    <xdr:clientData/>
  </xdr:twoCellAnchor>
  <xdr:twoCellAnchor>
    <xdr:from>
      <xdr:col>6</xdr:col>
      <xdr:colOff>40005</xdr:colOff>
      <xdr:row>27</xdr:row>
      <xdr:rowOff>156208</xdr:rowOff>
    </xdr:from>
    <xdr:to>
      <xdr:col>9</xdr:col>
      <xdr:colOff>882083</xdr:colOff>
      <xdr:row>28</xdr:row>
      <xdr:rowOff>342899</xdr:rowOff>
    </xdr:to>
    <xdr:sp macro="" textlink="">
      <xdr:nvSpPr>
        <xdr:cNvPr id="60" name="Metin 62"/>
        <xdr:cNvSpPr txBox="1">
          <a:spLocks noChangeArrowheads="1"/>
        </xdr:cNvSpPr>
      </xdr:nvSpPr>
      <xdr:spPr bwMode="auto">
        <a:xfrm>
          <a:off x="3796665" y="8004808"/>
          <a:ext cx="3676718" cy="53721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(TS EN 196-1 : Prisms 40x40x160 mm)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(Mix : 1/3 - Water/Cement : 0.50 - Sand : EN 196-1 CEN standard sand)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61" name="Line 98"/>
        <xdr:cNvSpPr>
          <a:spLocks noChangeShapeType="1"/>
        </xdr:cNvSpPr>
      </xdr:nvSpPr>
      <xdr:spPr bwMode="auto">
        <a:xfrm>
          <a:off x="5044440" y="434340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62" name="Line 99"/>
        <xdr:cNvSpPr>
          <a:spLocks noChangeShapeType="1"/>
        </xdr:cNvSpPr>
      </xdr:nvSpPr>
      <xdr:spPr bwMode="auto">
        <a:xfrm flipH="1">
          <a:off x="5044440" y="469392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</xdr:colOff>
      <xdr:row>31</xdr:row>
      <xdr:rowOff>3810</xdr:rowOff>
    </xdr:from>
    <xdr:to>
      <xdr:col>6</xdr:col>
      <xdr:colOff>535803</xdr:colOff>
      <xdr:row>34</xdr:row>
      <xdr:rowOff>295299</xdr:rowOff>
    </xdr:to>
    <xdr:sp macro="" textlink="">
      <xdr:nvSpPr>
        <xdr:cNvPr id="63" name="Text Box 97"/>
        <xdr:cNvSpPr txBox="1">
          <a:spLocks noChangeArrowheads="1"/>
        </xdr:cNvSpPr>
      </xdr:nvSpPr>
      <xdr:spPr bwMode="auto">
        <a:xfrm>
          <a:off x="3758565" y="9254490"/>
          <a:ext cx="533898" cy="128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BASINÇ DAYANIMI  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(Compressive Strength)  </a:t>
          </a: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(MPa)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614680</xdr:colOff>
      <xdr:row>31</xdr:row>
      <xdr:rowOff>1905</xdr:rowOff>
    </xdr:from>
    <xdr:to>
      <xdr:col>6</xdr:col>
      <xdr:colOff>839968</xdr:colOff>
      <xdr:row>31</xdr:row>
      <xdr:rowOff>320505</xdr:rowOff>
    </xdr:to>
    <xdr:sp macro="" textlink="">
      <xdr:nvSpPr>
        <xdr:cNvPr id="64" name="Text Box 97"/>
        <xdr:cNvSpPr txBox="1">
          <a:spLocks noChangeArrowheads="1"/>
        </xdr:cNvSpPr>
      </xdr:nvSpPr>
      <xdr:spPr bwMode="auto">
        <a:xfrm>
          <a:off x="4371340" y="9252585"/>
          <a:ext cx="225288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                          </a:t>
          </a:r>
        </a:p>
      </xdr:txBody>
    </xdr:sp>
    <xdr:clientData/>
  </xdr:twoCellAnchor>
  <xdr:twoCellAnchor>
    <xdr:from>
      <xdr:col>6</xdr:col>
      <xdr:colOff>614679</xdr:colOff>
      <xdr:row>32</xdr:row>
      <xdr:rowOff>38100</xdr:rowOff>
    </xdr:from>
    <xdr:to>
      <xdr:col>6</xdr:col>
      <xdr:colOff>841966</xdr:colOff>
      <xdr:row>33</xdr:row>
      <xdr:rowOff>0</xdr:rowOff>
    </xdr:to>
    <xdr:sp macro="" textlink="">
      <xdr:nvSpPr>
        <xdr:cNvPr id="65" name="Text Box 97"/>
        <xdr:cNvSpPr txBox="1">
          <a:spLocks noChangeArrowheads="1"/>
        </xdr:cNvSpPr>
      </xdr:nvSpPr>
      <xdr:spPr bwMode="auto">
        <a:xfrm>
          <a:off x="4371339" y="964692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                          </a:t>
          </a:r>
        </a:p>
      </xdr:txBody>
    </xdr:sp>
    <xdr:clientData/>
  </xdr:twoCellAnchor>
  <xdr:twoCellAnchor>
    <xdr:from>
      <xdr:col>6</xdr:col>
      <xdr:colOff>610235</xdr:colOff>
      <xdr:row>32</xdr:row>
      <xdr:rowOff>306705</xdr:rowOff>
    </xdr:from>
    <xdr:to>
      <xdr:col>6</xdr:col>
      <xdr:colOff>841483</xdr:colOff>
      <xdr:row>34</xdr:row>
      <xdr:rowOff>143</xdr:rowOff>
    </xdr:to>
    <xdr:sp macro="" textlink="">
      <xdr:nvSpPr>
        <xdr:cNvPr id="66" name="Text Box 97"/>
        <xdr:cNvSpPr txBox="1">
          <a:spLocks noChangeArrowheads="1"/>
        </xdr:cNvSpPr>
      </xdr:nvSpPr>
      <xdr:spPr bwMode="auto">
        <a:xfrm>
          <a:off x="4366895" y="991552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                          </a:t>
          </a:r>
        </a:p>
      </xdr:txBody>
    </xdr:sp>
    <xdr:clientData/>
  </xdr:twoCellAnchor>
  <xdr:twoCellAnchor>
    <xdr:from>
      <xdr:col>6</xdr:col>
      <xdr:colOff>610235</xdr:colOff>
      <xdr:row>33</xdr:row>
      <xdr:rowOff>304800</xdr:rowOff>
    </xdr:from>
    <xdr:to>
      <xdr:col>6</xdr:col>
      <xdr:colOff>841483</xdr:colOff>
      <xdr:row>35</xdr:row>
      <xdr:rowOff>0</xdr:rowOff>
    </xdr:to>
    <xdr:sp macro="" textlink="">
      <xdr:nvSpPr>
        <xdr:cNvPr id="67" name="Text Box 97"/>
        <xdr:cNvSpPr txBox="1">
          <a:spLocks noChangeArrowheads="1"/>
        </xdr:cNvSpPr>
      </xdr:nvSpPr>
      <xdr:spPr bwMode="auto">
        <a:xfrm>
          <a:off x="4366895" y="1023366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 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68" name="75 Düz Bağlayıcı"/>
        <xdr:cNvCxnSpPr>
          <a:cxnSpLocks noChangeShapeType="1"/>
        </xdr:cNvCxnSpPr>
      </xdr:nvCxnSpPr>
      <xdr:spPr bwMode="auto">
        <a:xfrm flipV="1">
          <a:off x="4312920" y="923544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69" name="77 Düz Bağlayıcı"/>
        <xdr:cNvCxnSpPr>
          <a:cxnSpLocks noChangeShapeType="1"/>
        </xdr:cNvCxnSpPr>
      </xdr:nvCxnSpPr>
      <xdr:spPr bwMode="auto">
        <a:xfrm flipH="1">
          <a:off x="4351020" y="96088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70" name="78 Düz Bağlayıcı"/>
        <xdr:cNvCxnSpPr>
          <a:cxnSpLocks noChangeShapeType="1"/>
        </xdr:cNvCxnSpPr>
      </xdr:nvCxnSpPr>
      <xdr:spPr bwMode="auto">
        <a:xfrm flipH="1">
          <a:off x="4351020" y="99288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71" name="79 Düz Bağlayıcı"/>
        <xdr:cNvCxnSpPr>
          <a:cxnSpLocks noChangeShapeType="1"/>
        </xdr:cNvCxnSpPr>
      </xdr:nvCxnSpPr>
      <xdr:spPr bwMode="auto">
        <a:xfrm flipH="1">
          <a:off x="4351020" y="102565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</xdr:col>
      <xdr:colOff>141513</xdr:colOff>
      <xdr:row>0</xdr:row>
      <xdr:rowOff>10885</xdr:rowOff>
    </xdr:from>
    <xdr:to>
      <xdr:col>4</xdr:col>
      <xdr:colOff>21770</xdr:colOff>
      <xdr:row>2</xdr:row>
      <xdr:rowOff>293914</xdr:rowOff>
    </xdr:to>
    <xdr:pic>
      <xdr:nvPicPr>
        <xdr:cNvPr id="73" name="Resim 7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3" y="174171"/>
          <a:ext cx="1480457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" textlink="">
      <xdr:nvSpPr>
        <xdr:cNvPr id="2" name="Metin 85"/>
        <xdr:cNvSpPr txBox="1">
          <a:spLocks noChangeArrowheads="1"/>
        </xdr:cNvSpPr>
      </xdr:nvSpPr>
      <xdr:spPr bwMode="auto">
        <a:xfrm>
          <a:off x="2057400" y="8900160"/>
          <a:ext cx="7315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31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" name="Metin 86"/>
        <xdr:cNvSpPr txBox="1">
          <a:spLocks noChangeArrowheads="1"/>
        </xdr:cNvSpPr>
      </xdr:nvSpPr>
      <xdr:spPr bwMode="auto">
        <a:xfrm>
          <a:off x="2057400" y="9250680"/>
          <a:ext cx="7315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</xdr:colOff>
      <xdr:row>5</xdr:row>
      <xdr:rowOff>0</xdr:rowOff>
    </xdr:from>
    <xdr:to>
      <xdr:col>3</xdr:col>
      <xdr:colOff>1162114</xdr:colOff>
      <xdr:row>6</xdr:row>
      <xdr:rowOff>0</xdr:rowOff>
    </xdr:to>
    <xdr:sp macro="" textlink="">
      <xdr:nvSpPr>
        <xdr:cNvPr id="4" name="Metin 122"/>
        <xdr:cNvSpPr txBox="1">
          <a:spLocks noChangeArrowheads="1"/>
        </xdr:cNvSpPr>
      </xdr:nvSpPr>
      <xdr:spPr bwMode="auto">
        <a:xfrm>
          <a:off x="495300" y="708660"/>
          <a:ext cx="1535494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11430</xdr:colOff>
      <xdr:row>8</xdr:row>
      <xdr:rowOff>3175</xdr:rowOff>
    </xdr:from>
    <xdr:to>
      <xdr:col>7</xdr:col>
      <xdr:colOff>1182436</xdr:colOff>
      <xdr:row>9</xdr:row>
      <xdr:rowOff>9525</xdr:rowOff>
    </xdr:to>
    <xdr:sp macro="" textlink="">
      <xdr:nvSpPr>
        <xdr:cNvPr id="5" name="Metin 130"/>
        <xdr:cNvSpPr txBox="1">
          <a:spLocks noChangeArrowheads="1"/>
        </xdr:cNvSpPr>
      </xdr:nvSpPr>
      <xdr:spPr bwMode="auto">
        <a:xfrm>
          <a:off x="4667250" y="1656715"/>
          <a:ext cx="1171006" cy="33401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6" name="Line 98"/>
        <xdr:cNvSpPr>
          <a:spLocks noChangeShapeType="1"/>
        </xdr:cNvSpPr>
      </xdr:nvSpPr>
      <xdr:spPr bwMode="auto">
        <a:xfrm>
          <a:off x="5044440" y="434340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7" name="Line 99"/>
        <xdr:cNvSpPr>
          <a:spLocks noChangeShapeType="1"/>
        </xdr:cNvSpPr>
      </xdr:nvSpPr>
      <xdr:spPr bwMode="auto">
        <a:xfrm flipH="1">
          <a:off x="5044440" y="469392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607060</xdr:colOff>
      <xdr:row>31</xdr:row>
      <xdr:rowOff>1905</xdr:rowOff>
    </xdr:from>
    <xdr:to>
      <xdr:col>6</xdr:col>
      <xdr:colOff>840394</xdr:colOff>
      <xdr:row>31</xdr:row>
      <xdr:rowOff>320505</xdr:rowOff>
    </xdr:to>
    <xdr:sp macro="" textlink="">
      <xdr:nvSpPr>
        <xdr:cNvPr id="8" name="Text Box 97"/>
        <xdr:cNvSpPr txBox="1">
          <a:spLocks noChangeArrowheads="1"/>
        </xdr:cNvSpPr>
      </xdr:nvSpPr>
      <xdr:spPr bwMode="auto">
        <a:xfrm>
          <a:off x="4363720" y="9252585"/>
          <a:ext cx="233334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607059</xdr:colOff>
      <xdr:row>32</xdr:row>
      <xdr:rowOff>38100</xdr:rowOff>
    </xdr:from>
    <xdr:to>
      <xdr:col>6</xdr:col>
      <xdr:colOff>834346</xdr:colOff>
      <xdr:row>33</xdr:row>
      <xdr:rowOff>0</xdr:rowOff>
    </xdr:to>
    <xdr:sp macro="" textlink="">
      <xdr:nvSpPr>
        <xdr:cNvPr id="9" name="Text Box 97"/>
        <xdr:cNvSpPr txBox="1">
          <a:spLocks noChangeArrowheads="1"/>
        </xdr:cNvSpPr>
      </xdr:nvSpPr>
      <xdr:spPr bwMode="auto">
        <a:xfrm>
          <a:off x="4363719" y="964692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</a:t>
          </a:r>
        </a:p>
      </xdr:txBody>
    </xdr:sp>
    <xdr:clientData/>
  </xdr:twoCellAnchor>
  <xdr:twoCellAnchor>
    <xdr:from>
      <xdr:col>6</xdr:col>
      <xdr:colOff>602615</xdr:colOff>
      <xdr:row>32</xdr:row>
      <xdr:rowOff>306705</xdr:rowOff>
    </xdr:from>
    <xdr:to>
      <xdr:col>6</xdr:col>
      <xdr:colOff>833863</xdr:colOff>
      <xdr:row>34</xdr:row>
      <xdr:rowOff>143</xdr:rowOff>
    </xdr:to>
    <xdr:sp macro="" textlink="">
      <xdr:nvSpPr>
        <xdr:cNvPr id="10" name="Text Box 97"/>
        <xdr:cNvSpPr txBox="1">
          <a:spLocks noChangeArrowheads="1"/>
        </xdr:cNvSpPr>
      </xdr:nvSpPr>
      <xdr:spPr bwMode="auto">
        <a:xfrm>
          <a:off x="4359275" y="991552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602615</xdr:colOff>
      <xdr:row>33</xdr:row>
      <xdr:rowOff>304800</xdr:rowOff>
    </xdr:from>
    <xdr:to>
      <xdr:col>6</xdr:col>
      <xdr:colOff>833863</xdr:colOff>
      <xdr:row>35</xdr:row>
      <xdr:rowOff>0</xdr:rowOff>
    </xdr:to>
    <xdr:sp macro="" textlink="">
      <xdr:nvSpPr>
        <xdr:cNvPr id="11" name="Text Box 97"/>
        <xdr:cNvSpPr txBox="1">
          <a:spLocks noChangeArrowheads="1"/>
        </xdr:cNvSpPr>
      </xdr:nvSpPr>
      <xdr:spPr bwMode="auto">
        <a:xfrm>
          <a:off x="4359275" y="1023366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12" name="75 Düz Bağlayıcı"/>
        <xdr:cNvCxnSpPr>
          <a:cxnSpLocks noChangeShapeType="1"/>
        </xdr:cNvCxnSpPr>
      </xdr:nvCxnSpPr>
      <xdr:spPr bwMode="auto">
        <a:xfrm flipV="1">
          <a:off x="4312920" y="923544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13" name="77 Düz Bağlayıcı"/>
        <xdr:cNvCxnSpPr>
          <a:cxnSpLocks noChangeShapeType="1"/>
        </xdr:cNvCxnSpPr>
      </xdr:nvCxnSpPr>
      <xdr:spPr bwMode="auto">
        <a:xfrm flipH="1">
          <a:off x="4351020" y="96088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14" name="78 Düz Bağlayıcı"/>
        <xdr:cNvCxnSpPr>
          <a:cxnSpLocks noChangeShapeType="1"/>
        </xdr:cNvCxnSpPr>
      </xdr:nvCxnSpPr>
      <xdr:spPr bwMode="auto">
        <a:xfrm flipH="1">
          <a:off x="4351020" y="99288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15" name="79 Düz Bağlayıcı"/>
        <xdr:cNvCxnSpPr>
          <a:cxnSpLocks noChangeShapeType="1"/>
        </xdr:cNvCxnSpPr>
      </xdr:nvCxnSpPr>
      <xdr:spPr bwMode="auto">
        <a:xfrm flipH="1">
          <a:off x="4351020" y="102565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424815</xdr:colOff>
      <xdr:row>17</xdr:row>
      <xdr:rowOff>0</xdr:rowOff>
    </xdr:from>
    <xdr:to>
      <xdr:col>7</xdr:col>
      <xdr:colOff>1190544</xdr:colOff>
      <xdr:row>18</xdr:row>
      <xdr:rowOff>0</xdr:rowOff>
    </xdr:to>
    <xdr:sp macro="" textlink="">
      <xdr:nvSpPr>
        <xdr:cNvPr id="17" name="Metin 38"/>
        <xdr:cNvSpPr txBox="1">
          <a:spLocks noChangeArrowheads="1"/>
        </xdr:cNvSpPr>
      </xdr:nvSpPr>
      <xdr:spPr bwMode="auto">
        <a:xfrm>
          <a:off x="5080635" y="4343400"/>
          <a:ext cx="765729" cy="3505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Başlangıç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(Initial)</a:t>
          </a:r>
        </a:p>
      </xdr:txBody>
    </xdr:sp>
    <xdr:clientData/>
  </xdr:twoCellAnchor>
  <xdr:twoCellAnchor>
    <xdr:from>
      <xdr:col>7</xdr:col>
      <xdr:colOff>424815</xdr:colOff>
      <xdr:row>18</xdr:row>
      <xdr:rowOff>0</xdr:rowOff>
    </xdr:from>
    <xdr:to>
      <xdr:col>7</xdr:col>
      <xdr:colOff>1190544</xdr:colOff>
      <xdr:row>19</xdr:row>
      <xdr:rowOff>0</xdr:rowOff>
    </xdr:to>
    <xdr:sp macro="" textlink="">
      <xdr:nvSpPr>
        <xdr:cNvPr id="18" name="Metin 39"/>
        <xdr:cNvSpPr txBox="1">
          <a:spLocks noChangeArrowheads="1"/>
        </xdr:cNvSpPr>
      </xdr:nvSpPr>
      <xdr:spPr bwMode="auto">
        <a:xfrm>
          <a:off x="5080635" y="4693920"/>
          <a:ext cx="765729" cy="3505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Bitiş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(Final)</a:t>
          </a:r>
        </a:p>
      </xdr:txBody>
    </xdr:sp>
    <xdr:clientData/>
  </xdr:twoCellAnchor>
  <xdr:twoCellAnchor>
    <xdr:from>
      <xdr:col>6</xdr:col>
      <xdr:colOff>40004</xdr:colOff>
      <xdr:row>24</xdr:row>
      <xdr:rowOff>251460</xdr:rowOff>
    </xdr:from>
    <xdr:to>
      <xdr:col>9</xdr:col>
      <xdr:colOff>882119</xdr:colOff>
      <xdr:row>26</xdr:row>
      <xdr:rowOff>205739</xdr:rowOff>
    </xdr:to>
    <xdr:sp macro="" textlink="">
      <xdr:nvSpPr>
        <xdr:cNvPr id="19" name="Metin 61"/>
        <xdr:cNvSpPr txBox="1">
          <a:spLocks noChangeArrowheads="1"/>
        </xdr:cNvSpPr>
      </xdr:nvSpPr>
      <xdr:spPr bwMode="auto">
        <a:xfrm>
          <a:off x="3796664" y="7048500"/>
          <a:ext cx="3676755" cy="65531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TS EN 196-1 : 40x40x160 mm'lik prizmalar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(Karışım : 1/3 - Su/Çimento : 0.50 - Kum : EN 196-1 CEN standard kum)</a:t>
          </a:r>
        </a:p>
      </xdr:txBody>
    </xdr:sp>
    <xdr:clientData/>
  </xdr:twoCellAnchor>
  <xdr:twoCellAnchor>
    <xdr:from>
      <xdr:col>6</xdr:col>
      <xdr:colOff>40005</xdr:colOff>
      <xdr:row>27</xdr:row>
      <xdr:rowOff>156208</xdr:rowOff>
    </xdr:from>
    <xdr:to>
      <xdr:col>9</xdr:col>
      <xdr:colOff>882083</xdr:colOff>
      <xdr:row>28</xdr:row>
      <xdr:rowOff>342899</xdr:rowOff>
    </xdr:to>
    <xdr:sp macro="" textlink="">
      <xdr:nvSpPr>
        <xdr:cNvPr id="20" name="Metin 62"/>
        <xdr:cNvSpPr txBox="1">
          <a:spLocks noChangeArrowheads="1"/>
        </xdr:cNvSpPr>
      </xdr:nvSpPr>
      <xdr:spPr bwMode="auto">
        <a:xfrm>
          <a:off x="3796665" y="8004808"/>
          <a:ext cx="3676718" cy="53721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(TS EN 196-1 : Prisms 40x40x160 mm)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(Mix : 1/3 - Water/Cement : 0.50 - Sand : EN 196-1 CEN standard sand)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" textlink="">
      <xdr:nvSpPr>
        <xdr:cNvPr id="21" name="Metin 85"/>
        <xdr:cNvSpPr txBox="1">
          <a:spLocks noChangeArrowheads="1"/>
        </xdr:cNvSpPr>
      </xdr:nvSpPr>
      <xdr:spPr bwMode="auto">
        <a:xfrm>
          <a:off x="2057400" y="8900160"/>
          <a:ext cx="7315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31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2" name="Metin 86"/>
        <xdr:cNvSpPr txBox="1">
          <a:spLocks noChangeArrowheads="1"/>
        </xdr:cNvSpPr>
      </xdr:nvSpPr>
      <xdr:spPr bwMode="auto">
        <a:xfrm>
          <a:off x="2057400" y="9250680"/>
          <a:ext cx="7315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53340</xdr:colOff>
      <xdr:row>37</xdr:row>
      <xdr:rowOff>201930</xdr:rowOff>
    </xdr:from>
    <xdr:to>
      <xdr:col>5</xdr:col>
      <xdr:colOff>754380</xdr:colOff>
      <xdr:row>38</xdr:row>
      <xdr:rowOff>251460</xdr:rowOff>
    </xdr:to>
    <xdr:sp macro="" textlink="">
      <xdr:nvSpPr>
        <xdr:cNvPr id="23" name="Metin 118"/>
        <xdr:cNvSpPr txBox="1">
          <a:spLocks noChangeArrowheads="1"/>
        </xdr:cNvSpPr>
      </xdr:nvSpPr>
      <xdr:spPr bwMode="auto">
        <a:xfrm>
          <a:off x="510540" y="11357610"/>
          <a:ext cx="3032760" cy="3162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Analiz Sonuçları Yukarıda Tanımlanan Numuneye Aittir.</a:t>
          </a: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(The Test Results Are Belongs To The Sample Above Defined.)</a:t>
          </a:r>
        </a:p>
      </xdr:txBody>
    </xdr:sp>
    <xdr:clientData/>
  </xdr:twoCellAnchor>
  <xdr:twoCellAnchor>
    <xdr:from>
      <xdr:col>0</xdr:col>
      <xdr:colOff>388620</xdr:colOff>
      <xdr:row>38</xdr:row>
      <xdr:rowOff>133350</xdr:rowOff>
    </xdr:from>
    <xdr:to>
      <xdr:col>6</xdr:col>
      <xdr:colOff>647700</xdr:colOff>
      <xdr:row>41</xdr:row>
      <xdr:rowOff>95296</xdr:rowOff>
    </xdr:to>
    <xdr:sp macro="" textlink="">
      <xdr:nvSpPr>
        <xdr:cNvPr id="24" name="Metin 119"/>
        <xdr:cNvSpPr txBox="1">
          <a:spLocks noChangeArrowheads="1"/>
        </xdr:cNvSpPr>
      </xdr:nvSpPr>
      <xdr:spPr bwMode="auto">
        <a:xfrm>
          <a:off x="388620" y="11555730"/>
          <a:ext cx="4015740" cy="5410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Bu Rapor Deney Laboratuvarının Yazılı İzni Olmadan Çoğaltılamaz.</a:t>
          </a:r>
        </a:p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(This Report Cannot Be Copied Without TheWritten Approved Of The Testing Laboratory.)</a:t>
          </a:r>
        </a:p>
      </xdr:txBody>
    </xdr:sp>
    <xdr:clientData/>
  </xdr:twoCellAnchor>
  <xdr:twoCellAnchor>
    <xdr:from>
      <xdr:col>2</xdr:col>
      <xdr:colOff>38100</xdr:colOff>
      <xdr:row>5</xdr:row>
      <xdr:rowOff>0</xdr:rowOff>
    </xdr:from>
    <xdr:to>
      <xdr:col>3</xdr:col>
      <xdr:colOff>1162057</xdr:colOff>
      <xdr:row>6</xdr:row>
      <xdr:rowOff>0</xdr:rowOff>
    </xdr:to>
    <xdr:sp macro="" textlink="">
      <xdr:nvSpPr>
        <xdr:cNvPr id="25" name="Metin 122"/>
        <xdr:cNvSpPr txBox="1">
          <a:spLocks noChangeArrowheads="1"/>
        </xdr:cNvSpPr>
      </xdr:nvSpPr>
      <xdr:spPr bwMode="auto">
        <a:xfrm>
          <a:off x="495300" y="708660"/>
          <a:ext cx="1535437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Numune Cinsi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(Sample)</a:t>
          </a:r>
        </a:p>
      </xdr:txBody>
    </xdr:sp>
    <xdr:clientData/>
  </xdr:twoCellAnchor>
  <xdr:twoCellAnchor>
    <xdr:from>
      <xdr:col>2</xdr:col>
      <xdr:colOff>38100</xdr:colOff>
      <xdr:row>6</xdr:row>
      <xdr:rowOff>0</xdr:rowOff>
    </xdr:from>
    <xdr:to>
      <xdr:col>3</xdr:col>
      <xdr:colOff>1162057</xdr:colOff>
      <xdr:row>7</xdr:row>
      <xdr:rowOff>0</xdr:rowOff>
    </xdr:to>
    <xdr:sp macro="" textlink="">
      <xdr:nvSpPr>
        <xdr:cNvPr id="26" name="Metin 123"/>
        <xdr:cNvSpPr txBox="1">
          <a:spLocks noChangeArrowheads="1"/>
        </xdr:cNvSpPr>
      </xdr:nvSpPr>
      <xdr:spPr bwMode="auto">
        <a:xfrm>
          <a:off x="495300" y="1013460"/>
          <a:ext cx="1535437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Alınış Yeri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(Taking Place)</a:t>
          </a:r>
        </a:p>
      </xdr:txBody>
    </xdr:sp>
    <xdr:clientData/>
  </xdr:twoCellAnchor>
  <xdr:twoCellAnchor>
    <xdr:from>
      <xdr:col>2</xdr:col>
      <xdr:colOff>38100</xdr:colOff>
      <xdr:row>7</xdr:row>
      <xdr:rowOff>0</xdr:rowOff>
    </xdr:from>
    <xdr:to>
      <xdr:col>3</xdr:col>
      <xdr:colOff>1162057</xdr:colOff>
      <xdr:row>8</xdr:row>
      <xdr:rowOff>0</xdr:rowOff>
    </xdr:to>
    <xdr:sp macro="" textlink="">
      <xdr:nvSpPr>
        <xdr:cNvPr id="27" name="Metin 124"/>
        <xdr:cNvSpPr txBox="1">
          <a:spLocks noChangeArrowheads="1"/>
        </xdr:cNvSpPr>
      </xdr:nvSpPr>
      <xdr:spPr bwMode="auto">
        <a:xfrm>
          <a:off x="495300" y="1333500"/>
          <a:ext cx="1535437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Alınış Tarihi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(Received Date)</a:t>
          </a:r>
        </a:p>
      </xdr:txBody>
    </xdr:sp>
    <xdr:clientData/>
  </xdr:twoCellAnchor>
  <xdr:twoCellAnchor>
    <xdr:from>
      <xdr:col>2</xdr:col>
      <xdr:colOff>38100</xdr:colOff>
      <xdr:row>8</xdr:row>
      <xdr:rowOff>0</xdr:rowOff>
    </xdr:from>
    <xdr:to>
      <xdr:col>3</xdr:col>
      <xdr:colOff>1162057</xdr:colOff>
      <xdr:row>9</xdr:row>
      <xdr:rowOff>0</xdr:rowOff>
    </xdr:to>
    <xdr:sp macro="" textlink="">
      <xdr:nvSpPr>
        <xdr:cNvPr id="28" name="Metin 125"/>
        <xdr:cNvSpPr txBox="1">
          <a:spLocks noChangeArrowheads="1"/>
        </xdr:cNvSpPr>
      </xdr:nvSpPr>
      <xdr:spPr bwMode="auto">
        <a:xfrm>
          <a:off x="495300" y="1653540"/>
          <a:ext cx="1535437" cy="3276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Analiz Tarihi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(Date of Analyse)</a:t>
          </a:r>
        </a:p>
      </xdr:txBody>
    </xdr:sp>
    <xdr:clientData/>
  </xdr:twoCellAnchor>
  <xdr:twoCellAnchor>
    <xdr:from>
      <xdr:col>2</xdr:col>
      <xdr:colOff>38100</xdr:colOff>
      <xdr:row>9</xdr:row>
      <xdr:rowOff>0</xdr:rowOff>
    </xdr:from>
    <xdr:to>
      <xdr:col>3</xdr:col>
      <xdr:colOff>1162057</xdr:colOff>
      <xdr:row>10</xdr:row>
      <xdr:rowOff>0</xdr:rowOff>
    </xdr:to>
    <xdr:sp macro="" textlink="">
      <xdr:nvSpPr>
        <xdr:cNvPr id="29" name="Metin 126"/>
        <xdr:cNvSpPr txBox="1">
          <a:spLocks noChangeArrowheads="1"/>
        </xdr:cNvSpPr>
      </xdr:nvSpPr>
      <xdr:spPr bwMode="auto">
        <a:xfrm>
          <a:off x="495300" y="1981200"/>
          <a:ext cx="1535437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Numunenin Standardı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(Standard of Sample)</a:t>
          </a:r>
        </a:p>
      </xdr:txBody>
    </xdr:sp>
    <xdr:clientData/>
  </xdr:twoCellAnchor>
  <xdr:twoCellAnchor>
    <xdr:from>
      <xdr:col>2</xdr:col>
      <xdr:colOff>38100</xdr:colOff>
      <xdr:row>10</xdr:row>
      <xdr:rowOff>0</xdr:rowOff>
    </xdr:from>
    <xdr:to>
      <xdr:col>3</xdr:col>
      <xdr:colOff>1162057</xdr:colOff>
      <xdr:row>11</xdr:row>
      <xdr:rowOff>0</xdr:rowOff>
    </xdr:to>
    <xdr:sp macro="" textlink="">
      <xdr:nvSpPr>
        <xdr:cNvPr id="30" name="Metin 127"/>
        <xdr:cNvSpPr txBox="1">
          <a:spLocks noChangeArrowheads="1"/>
        </xdr:cNvSpPr>
      </xdr:nvSpPr>
      <xdr:spPr bwMode="auto">
        <a:xfrm>
          <a:off x="495300" y="2286000"/>
          <a:ext cx="1535437" cy="342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Fabrika Adı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(Name of Company)</a:t>
          </a:r>
        </a:p>
      </xdr:txBody>
    </xdr:sp>
    <xdr:clientData/>
  </xdr:twoCellAnchor>
  <xdr:twoCellAnchor>
    <xdr:from>
      <xdr:col>7</xdr:col>
      <xdr:colOff>11430</xdr:colOff>
      <xdr:row>7</xdr:row>
      <xdr:rowOff>304800</xdr:rowOff>
    </xdr:from>
    <xdr:to>
      <xdr:col>7</xdr:col>
      <xdr:colOff>1196382</xdr:colOff>
      <xdr:row>8</xdr:row>
      <xdr:rowOff>304800</xdr:rowOff>
    </xdr:to>
    <xdr:sp macro="" textlink="">
      <xdr:nvSpPr>
        <xdr:cNvPr id="31" name="Metin 128"/>
        <xdr:cNvSpPr txBox="1">
          <a:spLocks noChangeArrowheads="1"/>
        </xdr:cNvSpPr>
      </xdr:nvSpPr>
      <xdr:spPr bwMode="auto">
        <a:xfrm>
          <a:off x="4667250" y="1638300"/>
          <a:ext cx="1184952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Tarih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(Date of Report)</a:t>
          </a:r>
        </a:p>
      </xdr:txBody>
    </xdr:sp>
    <xdr:clientData/>
  </xdr:twoCellAnchor>
  <xdr:twoCellAnchor>
    <xdr:from>
      <xdr:col>7</xdr:col>
      <xdr:colOff>19050</xdr:colOff>
      <xdr:row>8</xdr:row>
      <xdr:rowOff>307975</xdr:rowOff>
    </xdr:from>
    <xdr:to>
      <xdr:col>7</xdr:col>
      <xdr:colOff>1190056</xdr:colOff>
      <xdr:row>10</xdr:row>
      <xdr:rowOff>2020</xdr:rowOff>
    </xdr:to>
    <xdr:sp macro="" textlink="">
      <xdr:nvSpPr>
        <xdr:cNvPr id="32" name="Metin 130"/>
        <xdr:cNvSpPr txBox="1">
          <a:spLocks noChangeArrowheads="1"/>
        </xdr:cNvSpPr>
      </xdr:nvSpPr>
      <xdr:spPr bwMode="auto">
        <a:xfrm>
          <a:off x="4674870" y="1961515"/>
          <a:ext cx="1171006" cy="3265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Rapor No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(Number of Report)</a:t>
          </a:r>
        </a:p>
      </xdr:txBody>
    </xdr:sp>
    <xdr:clientData/>
  </xdr:twoCellAnchor>
  <xdr:twoCellAnchor>
    <xdr:from>
      <xdr:col>6</xdr:col>
      <xdr:colOff>28575</xdr:colOff>
      <xdr:row>17</xdr:row>
      <xdr:rowOff>1905</xdr:rowOff>
    </xdr:from>
    <xdr:to>
      <xdr:col>7</xdr:col>
      <xdr:colOff>395899</xdr:colOff>
      <xdr:row>19</xdr:row>
      <xdr:rowOff>150</xdr:rowOff>
    </xdr:to>
    <xdr:sp macro="" textlink="">
      <xdr:nvSpPr>
        <xdr:cNvPr id="33" name="Text Box 97"/>
        <xdr:cNvSpPr txBox="1">
          <a:spLocks noChangeArrowheads="1"/>
        </xdr:cNvSpPr>
      </xdr:nvSpPr>
      <xdr:spPr bwMode="auto">
        <a:xfrm>
          <a:off x="3785235" y="4345305"/>
          <a:ext cx="1266484" cy="699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Priz Süresi 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(Vikat)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(Setting Time)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Dakika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(Minute)</a:t>
          </a: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34" name="Line 98"/>
        <xdr:cNvSpPr>
          <a:spLocks noChangeShapeType="1"/>
        </xdr:cNvSpPr>
      </xdr:nvSpPr>
      <xdr:spPr bwMode="auto">
        <a:xfrm>
          <a:off x="5044440" y="434340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35" name="Line 99"/>
        <xdr:cNvSpPr>
          <a:spLocks noChangeShapeType="1"/>
        </xdr:cNvSpPr>
      </xdr:nvSpPr>
      <xdr:spPr bwMode="auto">
        <a:xfrm flipH="1">
          <a:off x="5044440" y="469392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</xdr:colOff>
      <xdr:row>31</xdr:row>
      <xdr:rowOff>3810</xdr:rowOff>
    </xdr:from>
    <xdr:to>
      <xdr:col>6</xdr:col>
      <xdr:colOff>535803</xdr:colOff>
      <xdr:row>34</xdr:row>
      <xdr:rowOff>295299</xdr:rowOff>
    </xdr:to>
    <xdr:sp macro="" textlink="">
      <xdr:nvSpPr>
        <xdr:cNvPr id="36" name="Text Box 97"/>
        <xdr:cNvSpPr txBox="1">
          <a:spLocks noChangeArrowheads="1"/>
        </xdr:cNvSpPr>
      </xdr:nvSpPr>
      <xdr:spPr bwMode="auto">
        <a:xfrm>
          <a:off x="3758565" y="9254490"/>
          <a:ext cx="533898" cy="128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BASINÇ DAYANIMI  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(Compressive Strength)  </a:t>
          </a: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(MPa)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614680</xdr:colOff>
      <xdr:row>31</xdr:row>
      <xdr:rowOff>1905</xdr:rowOff>
    </xdr:from>
    <xdr:to>
      <xdr:col>6</xdr:col>
      <xdr:colOff>839968</xdr:colOff>
      <xdr:row>31</xdr:row>
      <xdr:rowOff>320505</xdr:rowOff>
    </xdr:to>
    <xdr:sp macro="" textlink="">
      <xdr:nvSpPr>
        <xdr:cNvPr id="37" name="Text Box 97"/>
        <xdr:cNvSpPr txBox="1">
          <a:spLocks noChangeArrowheads="1"/>
        </xdr:cNvSpPr>
      </xdr:nvSpPr>
      <xdr:spPr bwMode="auto">
        <a:xfrm>
          <a:off x="4371340" y="9252585"/>
          <a:ext cx="225288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                          </a:t>
          </a:r>
        </a:p>
      </xdr:txBody>
    </xdr:sp>
    <xdr:clientData/>
  </xdr:twoCellAnchor>
  <xdr:twoCellAnchor>
    <xdr:from>
      <xdr:col>6</xdr:col>
      <xdr:colOff>614679</xdr:colOff>
      <xdr:row>32</xdr:row>
      <xdr:rowOff>38100</xdr:rowOff>
    </xdr:from>
    <xdr:to>
      <xdr:col>6</xdr:col>
      <xdr:colOff>841966</xdr:colOff>
      <xdr:row>33</xdr:row>
      <xdr:rowOff>0</xdr:rowOff>
    </xdr:to>
    <xdr:sp macro="" textlink="">
      <xdr:nvSpPr>
        <xdr:cNvPr id="38" name="Text Box 97"/>
        <xdr:cNvSpPr txBox="1">
          <a:spLocks noChangeArrowheads="1"/>
        </xdr:cNvSpPr>
      </xdr:nvSpPr>
      <xdr:spPr bwMode="auto">
        <a:xfrm>
          <a:off x="4371339" y="964692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                          </a:t>
          </a:r>
        </a:p>
      </xdr:txBody>
    </xdr:sp>
    <xdr:clientData/>
  </xdr:twoCellAnchor>
  <xdr:twoCellAnchor>
    <xdr:from>
      <xdr:col>6</xdr:col>
      <xdr:colOff>610235</xdr:colOff>
      <xdr:row>32</xdr:row>
      <xdr:rowOff>306705</xdr:rowOff>
    </xdr:from>
    <xdr:to>
      <xdr:col>6</xdr:col>
      <xdr:colOff>841483</xdr:colOff>
      <xdr:row>34</xdr:row>
      <xdr:rowOff>143</xdr:rowOff>
    </xdr:to>
    <xdr:sp macro="" textlink="">
      <xdr:nvSpPr>
        <xdr:cNvPr id="39" name="Text Box 97"/>
        <xdr:cNvSpPr txBox="1">
          <a:spLocks noChangeArrowheads="1"/>
        </xdr:cNvSpPr>
      </xdr:nvSpPr>
      <xdr:spPr bwMode="auto">
        <a:xfrm>
          <a:off x="4366895" y="991552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                          </a:t>
          </a:r>
        </a:p>
      </xdr:txBody>
    </xdr:sp>
    <xdr:clientData/>
  </xdr:twoCellAnchor>
  <xdr:twoCellAnchor>
    <xdr:from>
      <xdr:col>6</xdr:col>
      <xdr:colOff>610235</xdr:colOff>
      <xdr:row>33</xdr:row>
      <xdr:rowOff>304800</xdr:rowOff>
    </xdr:from>
    <xdr:to>
      <xdr:col>6</xdr:col>
      <xdr:colOff>841483</xdr:colOff>
      <xdr:row>35</xdr:row>
      <xdr:rowOff>0</xdr:rowOff>
    </xdr:to>
    <xdr:sp macro="" textlink="">
      <xdr:nvSpPr>
        <xdr:cNvPr id="40" name="Text Box 97"/>
        <xdr:cNvSpPr txBox="1">
          <a:spLocks noChangeArrowheads="1"/>
        </xdr:cNvSpPr>
      </xdr:nvSpPr>
      <xdr:spPr bwMode="auto">
        <a:xfrm>
          <a:off x="4366895" y="1023366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 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41" name="75 Düz Bağlayıcı"/>
        <xdr:cNvCxnSpPr>
          <a:cxnSpLocks noChangeShapeType="1"/>
        </xdr:cNvCxnSpPr>
      </xdr:nvCxnSpPr>
      <xdr:spPr bwMode="auto">
        <a:xfrm flipV="1">
          <a:off x="4312920" y="923544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42" name="77 Düz Bağlayıcı"/>
        <xdr:cNvCxnSpPr>
          <a:cxnSpLocks noChangeShapeType="1"/>
        </xdr:cNvCxnSpPr>
      </xdr:nvCxnSpPr>
      <xdr:spPr bwMode="auto">
        <a:xfrm flipH="1">
          <a:off x="4351020" y="96088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43" name="78 Düz Bağlayıcı"/>
        <xdr:cNvCxnSpPr>
          <a:cxnSpLocks noChangeShapeType="1"/>
        </xdr:cNvCxnSpPr>
      </xdr:nvCxnSpPr>
      <xdr:spPr bwMode="auto">
        <a:xfrm flipH="1">
          <a:off x="4351020" y="99288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44" name="79 Düz Bağlayıcı"/>
        <xdr:cNvCxnSpPr>
          <a:cxnSpLocks noChangeShapeType="1"/>
        </xdr:cNvCxnSpPr>
      </xdr:nvCxnSpPr>
      <xdr:spPr bwMode="auto">
        <a:xfrm flipH="1">
          <a:off x="4351020" y="102565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22860</xdr:colOff>
      <xdr:row>36</xdr:row>
      <xdr:rowOff>152400</xdr:rowOff>
    </xdr:from>
    <xdr:to>
      <xdr:col>6</xdr:col>
      <xdr:colOff>89535</xdr:colOff>
      <xdr:row>37</xdr:row>
      <xdr:rowOff>201930</xdr:rowOff>
    </xdr:to>
    <xdr:sp macro="" textlink="">
      <xdr:nvSpPr>
        <xdr:cNvPr id="46" name="Metin 118"/>
        <xdr:cNvSpPr txBox="1">
          <a:spLocks noChangeArrowheads="1"/>
        </xdr:cNvSpPr>
      </xdr:nvSpPr>
      <xdr:spPr bwMode="auto">
        <a:xfrm>
          <a:off x="434340" y="11041380"/>
          <a:ext cx="3411855" cy="3162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CEM I 42,5 R çimentosu TS EN 197-1 standardına uygundur. </a:t>
          </a: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(CEM I 42,5 R cement conforms to TS EN 197-1 standard.)</a:t>
          </a:r>
        </a:p>
      </xdr:txBody>
    </xdr:sp>
    <xdr:clientData/>
  </xdr:twoCellAnchor>
  <xdr:twoCellAnchor editAs="oneCell">
    <xdr:from>
      <xdr:col>6</xdr:col>
      <xdr:colOff>868680</xdr:colOff>
      <xdr:row>6</xdr:row>
      <xdr:rowOff>7620</xdr:rowOff>
    </xdr:from>
    <xdr:to>
      <xdr:col>8</xdr:col>
      <xdr:colOff>869</xdr:colOff>
      <xdr:row>7</xdr:row>
      <xdr:rowOff>16793</xdr:rowOff>
    </xdr:to>
    <xdr:pic>
      <xdr:nvPicPr>
        <xdr:cNvPr id="47" name="Resim 4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4251" y="1183277"/>
          <a:ext cx="1244018" cy="324859"/>
        </a:xfrm>
        <a:prstGeom prst="rect">
          <a:avLst/>
        </a:prstGeom>
      </xdr:spPr>
    </xdr:pic>
    <xdr:clientData/>
  </xdr:twoCellAnchor>
  <xdr:twoCellAnchor>
    <xdr:from>
      <xdr:col>7</xdr:col>
      <xdr:colOff>22860</xdr:colOff>
      <xdr:row>6</xdr:row>
      <xdr:rowOff>304800</xdr:rowOff>
    </xdr:from>
    <xdr:to>
      <xdr:col>8</xdr:col>
      <xdr:colOff>42</xdr:colOff>
      <xdr:row>7</xdr:row>
      <xdr:rowOff>312420</xdr:rowOff>
    </xdr:to>
    <xdr:sp macro="" textlink="">
      <xdr:nvSpPr>
        <xdr:cNvPr id="48" name="Metin 128"/>
        <xdr:cNvSpPr txBox="1">
          <a:spLocks noChangeArrowheads="1"/>
        </xdr:cNvSpPr>
      </xdr:nvSpPr>
      <xdr:spPr bwMode="auto">
        <a:xfrm>
          <a:off x="4678680" y="1318260"/>
          <a:ext cx="1181142" cy="3276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Gittiği Yer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(Place of Export)</a:t>
          </a: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49" name="Line 98"/>
        <xdr:cNvSpPr>
          <a:spLocks noChangeShapeType="1"/>
        </xdr:cNvSpPr>
      </xdr:nvSpPr>
      <xdr:spPr bwMode="auto">
        <a:xfrm>
          <a:off x="5044440" y="434340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50" name="Line 99"/>
        <xdr:cNvSpPr>
          <a:spLocks noChangeShapeType="1"/>
        </xdr:cNvSpPr>
      </xdr:nvSpPr>
      <xdr:spPr bwMode="auto">
        <a:xfrm flipH="1">
          <a:off x="5044440" y="469392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607060</xdr:colOff>
      <xdr:row>31</xdr:row>
      <xdr:rowOff>1905</xdr:rowOff>
    </xdr:from>
    <xdr:to>
      <xdr:col>6</xdr:col>
      <xdr:colOff>840394</xdr:colOff>
      <xdr:row>31</xdr:row>
      <xdr:rowOff>320505</xdr:rowOff>
    </xdr:to>
    <xdr:sp macro="" textlink="">
      <xdr:nvSpPr>
        <xdr:cNvPr id="51" name="Text Box 97"/>
        <xdr:cNvSpPr txBox="1">
          <a:spLocks noChangeArrowheads="1"/>
        </xdr:cNvSpPr>
      </xdr:nvSpPr>
      <xdr:spPr bwMode="auto">
        <a:xfrm>
          <a:off x="4363720" y="9252585"/>
          <a:ext cx="233334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607059</xdr:colOff>
      <xdr:row>32</xdr:row>
      <xdr:rowOff>38100</xdr:rowOff>
    </xdr:from>
    <xdr:to>
      <xdr:col>6</xdr:col>
      <xdr:colOff>834346</xdr:colOff>
      <xdr:row>33</xdr:row>
      <xdr:rowOff>0</xdr:rowOff>
    </xdr:to>
    <xdr:sp macro="" textlink="">
      <xdr:nvSpPr>
        <xdr:cNvPr id="52" name="Text Box 97"/>
        <xdr:cNvSpPr txBox="1">
          <a:spLocks noChangeArrowheads="1"/>
        </xdr:cNvSpPr>
      </xdr:nvSpPr>
      <xdr:spPr bwMode="auto">
        <a:xfrm>
          <a:off x="4363719" y="964692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</a:t>
          </a:r>
        </a:p>
      </xdr:txBody>
    </xdr:sp>
    <xdr:clientData/>
  </xdr:twoCellAnchor>
  <xdr:twoCellAnchor>
    <xdr:from>
      <xdr:col>6</xdr:col>
      <xdr:colOff>602615</xdr:colOff>
      <xdr:row>32</xdr:row>
      <xdr:rowOff>306705</xdr:rowOff>
    </xdr:from>
    <xdr:to>
      <xdr:col>6</xdr:col>
      <xdr:colOff>833863</xdr:colOff>
      <xdr:row>34</xdr:row>
      <xdr:rowOff>143</xdr:rowOff>
    </xdr:to>
    <xdr:sp macro="" textlink="">
      <xdr:nvSpPr>
        <xdr:cNvPr id="53" name="Text Box 97"/>
        <xdr:cNvSpPr txBox="1">
          <a:spLocks noChangeArrowheads="1"/>
        </xdr:cNvSpPr>
      </xdr:nvSpPr>
      <xdr:spPr bwMode="auto">
        <a:xfrm>
          <a:off x="4359275" y="991552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602615</xdr:colOff>
      <xdr:row>33</xdr:row>
      <xdr:rowOff>304800</xdr:rowOff>
    </xdr:from>
    <xdr:to>
      <xdr:col>6</xdr:col>
      <xdr:colOff>833863</xdr:colOff>
      <xdr:row>35</xdr:row>
      <xdr:rowOff>0</xdr:rowOff>
    </xdr:to>
    <xdr:sp macro="" textlink="">
      <xdr:nvSpPr>
        <xdr:cNvPr id="54" name="Text Box 97"/>
        <xdr:cNvSpPr txBox="1">
          <a:spLocks noChangeArrowheads="1"/>
        </xdr:cNvSpPr>
      </xdr:nvSpPr>
      <xdr:spPr bwMode="auto">
        <a:xfrm>
          <a:off x="4359275" y="1023366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55" name="75 Düz Bağlayıcı"/>
        <xdr:cNvCxnSpPr>
          <a:cxnSpLocks noChangeShapeType="1"/>
        </xdr:cNvCxnSpPr>
      </xdr:nvCxnSpPr>
      <xdr:spPr bwMode="auto">
        <a:xfrm flipV="1">
          <a:off x="4312920" y="923544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56" name="77 Düz Bağlayıcı"/>
        <xdr:cNvCxnSpPr>
          <a:cxnSpLocks noChangeShapeType="1"/>
        </xdr:cNvCxnSpPr>
      </xdr:nvCxnSpPr>
      <xdr:spPr bwMode="auto">
        <a:xfrm flipH="1">
          <a:off x="4351020" y="96088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57" name="78 Düz Bağlayıcı"/>
        <xdr:cNvCxnSpPr>
          <a:cxnSpLocks noChangeShapeType="1"/>
        </xdr:cNvCxnSpPr>
      </xdr:nvCxnSpPr>
      <xdr:spPr bwMode="auto">
        <a:xfrm flipH="1">
          <a:off x="4351020" y="99288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58" name="79 Düz Bağlayıcı"/>
        <xdr:cNvCxnSpPr>
          <a:cxnSpLocks noChangeShapeType="1"/>
        </xdr:cNvCxnSpPr>
      </xdr:nvCxnSpPr>
      <xdr:spPr bwMode="auto">
        <a:xfrm flipH="1">
          <a:off x="4351020" y="102565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40004</xdr:colOff>
      <xdr:row>24</xdr:row>
      <xdr:rowOff>251460</xdr:rowOff>
    </xdr:from>
    <xdr:to>
      <xdr:col>9</xdr:col>
      <xdr:colOff>882119</xdr:colOff>
      <xdr:row>26</xdr:row>
      <xdr:rowOff>205739</xdr:rowOff>
    </xdr:to>
    <xdr:sp macro="" textlink="">
      <xdr:nvSpPr>
        <xdr:cNvPr id="59" name="Metin 61"/>
        <xdr:cNvSpPr txBox="1">
          <a:spLocks noChangeArrowheads="1"/>
        </xdr:cNvSpPr>
      </xdr:nvSpPr>
      <xdr:spPr bwMode="auto">
        <a:xfrm>
          <a:off x="3796664" y="7048500"/>
          <a:ext cx="3676755" cy="65531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TS EN 196-1 : 40x40x160 mm'lik prizmalar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(Karışım : 1/3 - Su/Çimento : 0.50 - Kum : EN 196-1 CEN standard kum)</a:t>
          </a:r>
        </a:p>
      </xdr:txBody>
    </xdr:sp>
    <xdr:clientData/>
  </xdr:twoCellAnchor>
  <xdr:twoCellAnchor>
    <xdr:from>
      <xdr:col>6</xdr:col>
      <xdr:colOff>40005</xdr:colOff>
      <xdr:row>27</xdr:row>
      <xdr:rowOff>156208</xdr:rowOff>
    </xdr:from>
    <xdr:to>
      <xdr:col>9</xdr:col>
      <xdr:colOff>882083</xdr:colOff>
      <xdr:row>28</xdr:row>
      <xdr:rowOff>342899</xdr:rowOff>
    </xdr:to>
    <xdr:sp macro="" textlink="">
      <xdr:nvSpPr>
        <xdr:cNvPr id="60" name="Metin 62"/>
        <xdr:cNvSpPr txBox="1">
          <a:spLocks noChangeArrowheads="1"/>
        </xdr:cNvSpPr>
      </xdr:nvSpPr>
      <xdr:spPr bwMode="auto">
        <a:xfrm>
          <a:off x="3796665" y="8004808"/>
          <a:ext cx="3676718" cy="53721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(TS EN 196-1 : Prisms 40x40x160 mm)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(Mix : 1/3 - Water/Cement : 0.50 - Sand : EN 196-1 CEN standard sand)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61" name="Line 98"/>
        <xdr:cNvSpPr>
          <a:spLocks noChangeShapeType="1"/>
        </xdr:cNvSpPr>
      </xdr:nvSpPr>
      <xdr:spPr bwMode="auto">
        <a:xfrm>
          <a:off x="5044440" y="434340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62" name="Line 99"/>
        <xdr:cNvSpPr>
          <a:spLocks noChangeShapeType="1"/>
        </xdr:cNvSpPr>
      </xdr:nvSpPr>
      <xdr:spPr bwMode="auto">
        <a:xfrm flipH="1">
          <a:off x="5044440" y="469392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</xdr:colOff>
      <xdr:row>31</xdr:row>
      <xdr:rowOff>3810</xdr:rowOff>
    </xdr:from>
    <xdr:to>
      <xdr:col>6</xdr:col>
      <xdr:colOff>535803</xdr:colOff>
      <xdr:row>34</xdr:row>
      <xdr:rowOff>295299</xdr:rowOff>
    </xdr:to>
    <xdr:sp macro="" textlink="">
      <xdr:nvSpPr>
        <xdr:cNvPr id="63" name="Text Box 97"/>
        <xdr:cNvSpPr txBox="1">
          <a:spLocks noChangeArrowheads="1"/>
        </xdr:cNvSpPr>
      </xdr:nvSpPr>
      <xdr:spPr bwMode="auto">
        <a:xfrm>
          <a:off x="3758565" y="9254490"/>
          <a:ext cx="533898" cy="128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BASINÇ DAYANIMI  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(Compressive Strength)  </a:t>
          </a: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(MPa)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614680</xdr:colOff>
      <xdr:row>31</xdr:row>
      <xdr:rowOff>1905</xdr:rowOff>
    </xdr:from>
    <xdr:to>
      <xdr:col>6</xdr:col>
      <xdr:colOff>839968</xdr:colOff>
      <xdr:row>31</xdr:row>
      <xdr:rowOff>320505</xdr:rowOff>
    </xdr:to>
    <xdr:sp macro="" textlink="">
      <xdr:nvSpPr>
        <xdr:cNvPr id="64" name="Text Box 97"/>
        <xdr:cNvSpPr txBox="1">
          <a:spLocks noChangeArrowheads="1"/>
        </xdr:cNvSpPr>
      </xdr:nvSpPr>
      <xdr:spPr bwMode="auto">
        <a:xfrm>
          <a:off x="4371340" y="9252585"/>
          <a:ext cx="225288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                          </a:t>
          </a:r>
        </a:p>
      </xdr:txBody>
    </xdr:sp>
    <xdr:clientData/>
  </xdr:twoCellAnchor>
  <xdr:twoCellAnchor>
    <xdr:from>
      <xdr:col>6</xdr:col>
      <xdr:colOff>614679</xdr:colOff>
      <xdr:row>32</xdr:row>
      <xdr:rowOff>38100</xdr:rowOff>
    </xdr:from>
    <xdr:to>
      <xdr:col>6</xdr:col>
      <xdr:colOff>841966</xdr:colOff>
      <xdr:row>33</xdr:row>
      <xdr:rowOff>0</xdr:rowOff>
    </xdr:to>
    <xdr:sp macro="" textlink="">
      <xdr:nvSpPr>
        <xdr:cNvPr id="65" name="Text Box 97"/>
        <xdr:cNvSpPr txBox="1">
          <a:spLocks noChangeArrowheads="1"/>
        </xdr:cNvSpPr>
      </xdr:nvSpPr>
      <xdr:spPr bwMode="auto">
        <a:xfrm>
          <a:off x="4371339" y="964692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                          </a:t>
          </a:r>
        </a:p>
      </xdr:txBody>
    </xdr:sp>
    <xdr:clientData/>
  </xdr:twoCellAnchor>
  <xdr:twoCellAnchor>
    <xdr:from>
      <xdr:col>6</xdr:col>
      <xdr:colOff>610235</xdr:colOff>
      <xdr:row>32</xdr:row>
      <xdr:rowOff>306705</xdr:rowOff>
    </xdr:from>
    <xdr:to>
      <xdr:col>6</xdr:col>
      <xdr:colOff>841483</xdr:colOff>
      <xdr:row>34</xdr:row>
      <xdr:rowOff>143</xdr:rowOff>
    </xdr:to>
    <xdr:sp macro="" textlink="">
      <xdr:nvSpPr>
        <xdr:cNvPr id="66" name="Text Box 97"/>
        <xdr:cNvSpPr txBox="1">
          <a:spLocks noChangeArrowheads="1"/>
        </xdr:cNvSpPr>
      </xdr:nvSpPr>
      <xdr:spPr bwMode="auto">
        <a:xfrm>
          <a:off x="4366895" y="991552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                          </a:t>
          </a:r>
        </a:p>
      </xdr:txBody>
    </xdr:sp>
    <xdr:clientData/>
  </xdr:twoCellAnchor>
  <xdr:twoCellAnchor>
    <xdr:from>
      <xdr:col>6</xdr:col>
      <xdr:colOff>610235</xdr:colOff>
      <xdr:row>33</xdr:row>
      <xdr:rowOff>304800</xdr:rowOff>
    </xdr:from>
    <xdr:to>
      <xdr:col>6</xdr:col>
      <xdr:colOff>841483</xdr:colOff>
      <xdr:row>35</xdr:row>
      <xdr:rowOff>0</xdr:rowOff>
    </xdr:to>
    <xdr:sp macro="" textlink="">
      <xdr:nvSpPr>
        <xdr:cNvPr id="67" name="Text Box 97"/>
        <xdr:cNvSpPr txBox="1">
          <a:spLocks noChangeArrowheads="1"/>
        </xdr:cNvSpPr>
      </xdr:nvSpPr>
      <xdr:spPr bwMode="auto">
        <a:xfrm>
          <a:off x="4366895" y="1023366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 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68" name="75 Düz Bağlayıcı"/>
        <xdr:cNvCxnSpPr>
          <a:cxnSpLocks noChangeShapeType="1"/>
        </xdr:cNvCxnSpPr>
      </xdr:nvCxnSpPr>
      <xdr:spPr bwMode="auto">
        <a:xfrm flipV="1">
          <a:off x="4312920" y="923544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69" name="77 Düz Bağlayıcı"/>
        <xdr:cNvCxnSpPr>
          <a:cxnSpLocks noChangeShapeType="1"/>
        </xdr:cNvCxnSpPr>
      </xdr:nvCxnSpPr>
      <xdr:spPr bwMode="auto">
        <a:xfrm flipH="1">
          <a:off x="4351020" y="96088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70" name="78 Düz Bağlayıcı"/>
        <xdr:cNvCxnSpPr>
          <a:cxnSpLocks noChangeShapeType="1"/>
        </xdr:cNvCxnSpPr>
      </xdr:nvCxnSpPr>
      <xdr:spPr bwMode="auto">
        <a:xfrm flipH="1">
          <a:off x="4351020" y="99288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71" name="79 Düz Bağlayıcı"/>
        <xdr:cNvCxnSpPr>
          <a:cxnSpLocks noChangeShapeType="1"/>
        </xdr:cNvCxnSpPr>
      </xdr:nvCxnSpPr>
      <xdr:spPr bwMode="auto">
        <a:xfrm flipH="1">
          <a:off x="4351020" y="1025652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</xdr:col>
      <xdr:colOff>119743</xdr:colOff>
      <xdr:row>0</xdr:row>
      <xdr:rowOff>32657</xdr:rowOff>
    </xdr:from>
    <xdr:to>
      <xdr:col>4</xdr:col>
      <xdr:colOff>0</xdr:colOff>
      <xdr:row>3</xdr:row>
      <xdr:rowOff>10886</xdr:rowOff>
    </xdr:to>
    <xdr:pic>
      <xdr:nvPicPr>
        <xdr:cNvPr id="73" name="Resim 7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943" y="195943"/>
          <a:ext cx="1480457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" textlink="">
      <xdr:nvSpPr>
        <xdr:cNvPr id="2" name="Metin 85"/>
        <xdr:cNvSpPr txBox="1">
          <a:spLocks noChangeArrowheads="1"/>
        </xdr:cNvSpPr>
      </xdr:nvSpPr>
      <xdr:spPr bwMode="auto">
        <a:xfrm>
          <a:off x="2057400" y="9067800"/>
          <a:ext cx="7315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31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3" name="Metin 86"/>
        <xdr:cNvSpPr txBox="1">
          <a:spLocks noChangeArrowheads="1"/>
        </xdr:cNvSpPr>
      </xdr:nvSpPr>
      <xdr:spPr bwMode="auto">
        <a:xfrm>
          <a:off x="2057400" y="9418320"/>
          <a:ext cx="7315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</xdr:colOff>
      <xdr:row>5</xdr:row>
      <xdr:rowOff>0</xdr:rowOff>
    </xdr:from>
    <xdr:to>
      <xdr:col>3</xdr:col>
      <xdr:colOff>1162114</xdr:colOff>
      <xdr:row>6</xdr:row>
      <xdr:rowOff>0</xdr:rowOff>
    </xdr:to>
    <xdr:sp macro="" textlink="">
      <xdr:nvSpPr>
        <xdr:cNvPr id="4" name="Metin 122"/>
        <xdr:cNvSpPr txBox="1">
          <a:spLocks noChangeArrowheads="1"/>
        </xdr:cNvSpPr>
      </xdr:nvSpPr>
      <xdr:spPr bwMode="auto">
        <a:xfrm>
          <a:off x="495300" y="876300"/>
          <a:ext cx="1535494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11430</xdr:colOff>
      <xdr:row>8</xdr:row>
      <xdr:rowOff>3175</xdr:rowOff>
    </xdr:from>
    <xdr:to>
      <xdr:col>7</xdr:col>
      <xdr:colOff>1182436</xdr:colOff>
      <xdr:row>9</xdr:row>
      <xdr:rowOff>9525</xdr:rowOff>
    </xdr:to>
    <xdr:sp macro="" textlink="">
      <xdr:nvSpPr>
        <xdr:cNvPr id="5" name="Metin 130"/>
        <xdr:cNvSpPr txBox="1">
          <a:spLocks noChangeArrowheads="1"/>
        </xdr:cNvSpPr>
      </xdr:nvSpPr>
      <xdr:spPr bwMode="auto">
        <a:xfrm>
          <a:off x="4667250" y="1824355"/>
          <a:ext cx="1171006" cy="33401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6" name="Line 98"/>
        <xdr:cNvSpPr>
          <a:spLocks noChangeShapeType="1"/>
        </xdr:cNvSpPr>
      </xdr:nvSpPr>
      <xdr:spPr bwMode="auto">
        <a:xfrm>
          <a:off x="5044440" y="451104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7" name="Line 99"/>
        <xdr:cNvSpPr>
          <a:spLocks noChangeShapeType="1"/>
        </xdr:cNvSpPr>
      </xdr:nvSpPr>
      <xdr:spPr bwMode="auto">
        <a:xfrm flipH="1">
          <a:off x="5044440" y="486156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607060</xdr:colOff>
      <xdr:row>31</xdr:row>
      <xdr:rowOff>1905</xdr:rowOff>
    </xdr:from>
    <xdr:to>
      <xdr:col>6</xdr:col>
      <xdr:colOff>840394</xdr:colOff>
      <xdr:row>31</xdr:row>
      <xdr:rowOff>320505</xdr:rowOff>
    </xdr:to>
    <xdr:sp macro="" textlink="">
      <xdr:nvSpPr>
        <xdr:cNvPr id="8" name="Text Box 97"/>
        <xdr:cNvSpPr txBox="1">
          <a:spLocks noChangeArrowheads="1"/>
        </xdr:cNvSpPr>
      </xdr:nvSpPr>
      <xdr:spPr bwMode="auto">
        <a:xfrm>
          <a:off x="4363720" y="9420225"/>
          <a:ext cx="233334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607059</xdr:colOff>
      <xdr:row>32</xdr:row>
      <xdr:rowOff>38100</xdr:rowOff>
    </xdr:from>
    <xdr:to>
      <xdr:col>6</xdr:col>
      <xdr:colOff>834346</xdr:colOff>
      <xdr:row>33</xdr:row>
      <xdr:rowOff>0</xdr:rowOff>
    </xdr:to>
    <xdr:sp macro="" textlink="">
      <xdr:nvSpPr>
        <xdr:cNvPr id="9" name="Text Box 97"/>
        <xdr:cNvSpPr txBox="1">
          <a:spLocks noChangeArrowheads="1"/>
        </xdr:cNvSpPr>
      </xdr:nvSpPr>
      <xdr:spPr bwMode="auto">
        <a:xfrm>
          <a:off x="4363719" y="981456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</a:t>
          </a:r>
        </a:p>
      </xdr:txBody>
    </xdr:sp>
    <xdr:clientData/>
  </xdr:twoCellAnchor>
  <xdr:twoCellAnchor>
    <xdr:from>
      <xdr:col>6</xdr:col>
      <xdr:colOff>602615</xdr:colOff>
      <xdr:row>32</xdr:row>
      <xdr:rowOff>306705</xdr:rowOff>
    </xdr:from>
    <xdr:to>
      <xdr:col>6</xdr:col>
      <xdr:colOff>833863</xdr:colOff>
      <xdr:row>34</xdr:row>
      <xdr:rowOff>143</xdr:rowOff>
    </xdr:to>
    <xdr:sp macro="" textlink="">
      <xdr:nvSpPr>
        <xdr:cNvPr id="10" name="Text Box 97"/>
        <xdr:cNvSpPr txBox="1">
          <a:spLocks noChangeArrowheads="1"/>
        </xdr:cNvSpPr>
      </xdr:nvSpPr>
      <xdr:spPr bwMode="auto">
        <a:xfrm>
          <a:off x="4359275" y="1008316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602615</xdr:colOff>
      <xdr:row>33</xdr:row>
      <xdr:rowOff>304800</xdr:rowOff>
    </xdr:from>
    <xdr:to>
      <xdr:col>6</xdr:col>
      <xdr:colOff>833863</xdr:colOff>
      <xdr:row>35</xdr:row>
      <xdr:rowOff>0</xdr:rowOff>
    </xdr:to>
    <xdr:sp macro="" textlink="">
      <xdr:nvSpPr>
        <xdr:cNvPr id="11" name="Text Box 97"/>
        <xdr:cNvSpPr txBox="1">
          <a:spLocks noChangeArrowheads="1"/>
        </xdr:cNvSpPr>
      </xdr:nvSpPr>
      <xdr:spPr bwMode="auto">
        <a:xfrm>
          <a:off x="4359275" y="1040130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12" name="75 Düz Bağlayıcı"/>
        <xdr:cNvCxnSpPr>
          <a:cxnSpLocks noChangeShapeType="1"/>
        </xdr:cNvCxnSpPr>
      </xdr:nvCxnSpPr>
      <xdr:spPr bwMode="auto">
        <a:xfrm flipV="1">
          <a:off x="4312920" y="940308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13" name="77 Düz Bağlayıcı"/>
        <xdr:cNvCxnSpPr>
          <a:cxnSpLocks noChangeShapeType="1"/>
        </xdr:cNvCxnSpPr>
      </xdr:nvCxnSpPr>
      <xdr:spPr bwMode="auto">
        <a:xfrm flipH="1">
          <a:off x="4351020" y="97764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14" name="78 Düz Bağlayıcı"/>
        <xdr:cNvCxnSpPr>
          <a:cxnSpLocks noChangeShapeType="1"/>
        </xdr:cNvCxnSpPr>
      </xdr:nvCxnSpPr>
      <xdr:spPr bwMode="auto">
        <a:xfrm flipH="1">
          <a:off x="4351020" y="1009650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15" name="79 Düz Bağlayıcı"/>
        <xdr:cNvCxnSpPr>
          <a:cxnSpLocks noChangeShapeType="1"/>
        </xdr:cNvCxnSpPr>
      </xdr:nvCxnSpPr>
      <xdr:spPr bwMode="auto">
        <a:xfrm flipH="1">
          <a:off x="4351020" y="104241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424815</xdr:colOff>
      <xdr:row>17</xdr:row>
      <xdr:rowOff>0</xdr:rowOff>
    </xdr:from>
    <xdr:to>
      <xdr:col>7</xdr:col>
      <xdr:colOff>1190544</xdr:colOff>
      <xdr:row>18</xdr:row>
      <xdr:rowOff>0</xdr:rowOff>
    </xdr:to>
    <xdr:sp macro="" textlink="">
      <xdr:nvSpPr>
        <xdr:cNvPr id="16" name="Metin 38"/>
        <xdr:cNvSpPr txBox="1">
          <a:spLocks noChangeArrowheads="1"/>
        </xdr:cNvSpPr>
      </xdr:nvSpPr>
      <xdr:spPr bwMode="auto">
        <a:xfrm>
          <a:off x="5080635" y="4511040"/>
          <a:ext cx="765729" cy="3505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Başlangıç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(Initial)</a:t>
          </a:r>
        </a:p>
      </xdr:txBody>
    </xdr:sp>
    <xdr:clientData/>
  </xdr:twoCellAnchor>
  <xdr:twoCellAnchor>
    <xdr:from>
      <xdr:col>7</xdr:col>
      <xdr:colOff>424815</xdr:colOff>
      <xdr:row>18</xdr:row>
      <xdr:rowOff>0</xdr:rowOff>
    </xdr:from>
    <xdr:to>
      <xdr:col>7</xdr:col>
      <xdr:colOff>1190544</xdr:colOff>
      <xdr:row>19</xdr:row>
      <xdr:rowOff>0</xdr:rowOff>
    </xdr:to>
    <xdr:sp macro="" textlink="">
      <xdr:nvSpPr>
        <xdr:cNvPr id="17" name="Metin 39"/>
        <xdr:cNvSpPr txBox="1">
          <a:spLocks noChangeArrowheads="1"/>
        </xdr:cNvSpPr>
      </xdr:nvSpPr>
      <xdr:spPr bwMode="auto">
        <a:xfrm>
          <a:off x="5080635" y="4861560"/>
          <a:ext cx="765729" cy="3505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Bitiş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(Final)</a:t>
          </a:r>
        </a:p>
      </xdr:txBody>
    </xdr:sp>
    <xdr:clientData/>
  </xdr:twoCellAnchor>
  <xdr:twoCellAnchor>
    <xdr:from>
      <xdr:col>6</xdr:col>
      <xdr:colOff>40004</xdr:colOff>
      <xdr:row>24</xdr:row>
      <xdr:rowOff>251460</xdr:rowOff>
    </xdr:from>
    <xdr:to>
      <xdr:col>9</xdr:col>
      <xdr:colOff>882119</xdr:colOff>
      <xdr:row>26</xdr:row>
      <xdr:rowOff>205739</xdr:rowOff>
    </xdr:to>
    <xdr:sp macro="" textlink="">
      <xdr:nvSpPr>
        <xdr:cNvPr id="18" name="Metin 61"/>
        <xdr:cNvSpPr txBox="1">
          <a:spLocks noChangeArrowheads="1"/>
        </xdr:cNvSpPr>
      </xdr:nvSpPr>
      <xdr:spPr bwMode="auto">
        <a:xfrm>
          <a:off x="3796664" y="7216140"/>
          <a:ext cx="3676755" cy="65531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TS EN 196-1 : 40x40x160 mm'lik prizmalar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(Karışım : 1/3 - Su/Çimento : 0.50 - Kum : EN 196-1 CEN standard kum)</a:t>
          </a:r>
        </a:p>
      </xdr:txBody>
    </xdr:sp>
    <xdr:clientData/>
  </xdr:twoCellAnchor>
  <xdr:twoCellAnchor>
    <xdr:from>
      <xdr:col>6</xdr:col>
      <xdr:colOff>40005</xdr:colOff>
      <xdr:row>27</xdr:row>
      <xdr:rowOff>156208</xdr:rowOff>
    </xdr:from>
    <xdr:to>
      <xdr:col>9</xdr:col>
      <xdr:colOff>882083</xdr:colOff>
      <xdr:row>28</xdr:row>
      <xdr:rowOff>342899</xdr:rowOff>
    </xdr:to>
    <xdr:sp macro="" textlink="">
      <xdr:nvSpPr>
        <xdr:cNvPr id="19" name="Metin 62"/>
        <xdr:cNvSpPr txBox="1">
          <a:spLocks noChangeArrowheads="1"/>
        </xdr:cNvSpPr>
      </xdr:nvSpPr>
      <xdr:spPr bwMode="auto">
        <a:xfrm>
          <a:off x="3796665" y="8172448"/>
          <a:ext cx="3676718" cy="53721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(TS EN 196-1 : Prisms 40x40x160 mm)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(Mix : 1/3 - Water/Cement : 0.50 - Sand : EN 196-1 CEN standard sand)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5</xdr:col>
      <xdr:colOff>0</xdr:colOff>
      <xdr:row>31</xdr:row>
      <xdr:rowOff>0</xdr:rowOff>
    </xdr:to>
    <xdr:sp macro="" textlink="">
      <xdr:nvSpPr>
        <xdr:cNvPr id="20" name="Metin 85"/>
        <xdr:cNvSpPr txBox="1">
          <a:spLocks noChangeArrowheads="1"/>
        </xdr:cNvSpPr>
      </xdr:nvSpPr>
      <xdr:spPr bwMode="auto">
        <a:xfrm>
          <a:off x="2057400" y="9067800"/>
          <a:ext cx="7315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31</xdr:row>
      <xdr:rowOff>0</xdr:rowOff>
    </xdr:from>
    <xdr:to>
      <xdr:col>5</xdr:col>
      <xdr:colOff>0</xdr:colOff>
      <xdr:row>32</xdr:row>
      <xdr:rowOff>0</xdr:rowOff>
    </xdr:to>
    <xdr:sp macro="" textlink="">
      <xdr:nvSpPr>
        <xdr:cNvPr id="21" name="Metin 86"/>
        <xdr:cNvSpPr txBox="1">
          <a:spLocks noChangeArrowheads="1"/>
        </xdr:cNvSpPr>
      </xdr:nvSpPr>
      <xdr:spPr bwMode="auto">
        <a:xfrm>
          <a:off x="2057400" y="9418320"/>
          <a:ext cx="7315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53340</xdr:colOff>
      <xdr:row>37</xdr:row>
      <xdr:rowOff>201930</xdr:rowOff>
    </xdr:from>
    <xdr:to>
      <xdr:col>5</xdr:col>
      <xdr:colOff>754380</xdr:colOff>
      <xdr:row>38</xdr:row>
      <xdr:rowOff>251460</xdr:rowOff>
    </xdr:to>
    <xdr:sp macro="" textlink="">
      <xdr:nvSpPr>
        <xdr:cNvPr id="22" name="Metin 118"/>
        <xdr:cNvSpPr txBox="1">
          <a:spLocks noChangeArrowheads="1"/>
        </xdr:cNvSpPr>
      </xdr:nvSpPr>
      <xdr:spPr bwMode="auto">
        <a:xfrm>
          <a:off x="510540" y="11525250"/>
          <a:ext cx="3032760" cy="3162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Analiz Sonuçları Yukarıda Tanımlanan Numuneye Aittir.</a:t>
          </a: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(The Test Results Are Belongs To The Sample Above Defined.)</a:t>
          </a:r>
        </a:p>
      </xdr:txBody>
    </xdr:sp>
    <xdr:clientData/>
  </xdr:twoCellAnchor>
  <xdr:twoCellAnchor>
    <xdr:from>
      <xdr:col>0</xdr:col>
      <xdr:colOff>388620</xdr:colOff>
      <xdr:row>38</xdr:row>
      <xdr:rowOff>133350</xdr:rowOff>
    </xdr:from>
    <xdr:to>
      <xdr:col>6</xdr:col>
      <xdr:colOff>647700</xdr:colOff>
      <xdr:row>41</xdr:row>
      <xdr:rowOff>95296</xdr:rowOff>
    </xdr:to>
    <xdr:sp macro="" textlink="">
      <xdr:nvSpPr>
        <xdr:cNvPr id="23" name="Metin 119"/>
        <xdr:cNvSpPr txBox="1">
          <a:spLocks noChangeArrowheads="1"/>
        </xdr:cNvSpPr>
      </xdr:nvSpPr>
      <xdr:spPr bwMode="auto">
        <a:xfrm>
          <a:off x="388620" y="11723370"/>
          <a:ext cx="4015740" cy="54106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Bu Rapor Deney Laboratuvarının Yazılı İzni Olmadan Çoğaltılamaz.</a:t>
          </a:r>
        </a:p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(This Report Cannot Be Copied Without TheWritten Approved Of The Testing Laboratory.)</a:t>
          </a:r>
        </a:p>
      </xdr:txBody>
    </xdr:sp>
    <xdr:clientData/>
  </xdr:twoCellAnchor>
  <xdr:twoCellAnchor>
    <xdr:from>
      <xdr:col>2</xdr:col>
      <xdr:colOff>38100</xdr:colOff>
      <xdr:row>5</xdr:row>
      <xdr:rowOff>0</xdr:rowOff>
    </xdr:from>
    <xdr:to>
      <xdr:col>3</xdr:col>
      <xdr:colOff>1162057</xdr:colOff>
      <xdr:row>6</xdr:row>
      <xdr:rowOff>0</xdr:rowOff>
    </xdr:to>
    <xdr:sp macro="" textlink="">
      <xdr:nvSpPr>
        <xdr:cNvPr id="24" name="Metin 122"/>
        <xdr:cNvSpPr txBox="1">
          <a:spLocks noChangeArrowheads="1"/>
        </xdr:cNvSpPr>
      </xdr:nvSpPr>
      <xdr:spPr bwMode="auto">
        <a:xfrm>
          <a:off x="495300" y="876300"/>
          <a:ext cx="1535437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Numune Cinsi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(Sample)</a:t>
          </a:r>
        </a:p>
      </xdr:txBody>
    </xdr:sp>
    <xdr:clientData/>
  </xdr:twoCellAnchor>
  <xdr:twoCellAnchor>
    <xdr:from>
      <xdr:col>2</xdr:col>
      <xdr:colOff>38100</xdr:colOff>
      <xdr:row>6</xdr:row>
      <xdr:rowOff>0</xdr:rowOff>
    </xdr:from>
    <xdr:to>
      <xdr:col>3</xdr:col>
      <xdr:colOff>1162057</xdr:colOff>
      <xdr:row>7</xdr:row>
      <xdr:rowOff>0</xdr:rowOff>
    </xdr:to>
    <xdr:sp macro="" textlink="">
      <xdr:nvSpPr>
        <xdr:cNvPr id="25" name="Metin 123"/>
        <xdr:cNvSpPr txBox="1">
          <a:spLocks noChangeArrowheads="1"/>
        </xdr:cNvSpPr>
      </xdr:nvSpPr>
      <xdr:spPr bwMode="auto">
        <a:xfrm>
          <a:off x="495300" y="1181100"/>
          <a:ext cx="1535437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Alınış Yeri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(Taking Place)</a:t>
          </a:r>
        </a:p>
      </xdr:txBody>
    </xdr:sp>
    <xdr:clientData/>
  </xdr:twoCellAnchor>
  <xdr:twoCellAnchor>
    <xdr:from>
      <xdr:col>2</xdr:col>
      <xdr:colOff>38100</xdr:colOff>
      <xdr:row>7</xdr:row>
      <xdr:rowOff>0</xdr:rowOff>
    </xdr:from>
    <xdr:to>
      <xdr:col>3</xdr:col>
      <xdr:colOff>1162057</xdr:colOff>
      <xdr:row>8</xdr:row>
      <xdr:rowOff>0</xdr:rowOff>
    </xdr:to>
    <xdr:sp macro="" textlink="">
      <xdr:nvSpPr>
        <xdr:cNvPr id="26" name="Metin 124"/>
        <xdr:cNvSpPr txBox="1">
          <a:spLocks noChangeArrowheads="1"/>
        </xdr:cNvSpPr>
      </xdr:nvSpPr>
      <xdr:spPr bwMode="auto">
        <a:xfrm>
          <a:off x="495300" y="1501140"/>
          <a:ext cx="1535437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Alınış Tarihi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(Received Date)</a:t>
          </a:r>
        </a:p>
      </xdr:txBody>
    </xdr:sp>
    <xdr:clientData/>
  </xdr:twoCellAnchor>
  <xdr:twoCellAnchor>
    <xdr:from>
      <xdr:col>2</xdr:col>
      <xdr:colOff>38100</xdr:colOff>
      <xdr:row>8</xdr:row>
      <xdr:rowOff>0</xdr:rowOff>
    </xdr:from>
    <xdr:to>
      <xdr:col>3</xdr:col>
      <xdr:colOff>1162057</xdr:colOff>
      <xdr:row>9</xdr:row>
      <xdr:rowOff>0</xdr:rowOff>
    </xdr:to>
    <xdr:sp macro="" textlink="">
      <xdr:nvSpPr>
        <xdr:cNvPr id="27" name="Metin 125"/>
        <xdr:cNvSpPr txBox="1">
          <a:spLocks noChangeArrowheads="1"/>
        </xdr:cNvSpPr>
      </xdr:nvSpPr>
      <xdr:spPr bwMode="auto">
        <a:xfrm>
          <a:off x="495300" y="1821180"/>
          <a:ext cx="1535437" cy="3276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Analiz Tarihi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(Date of Analyse)</a:t>
          </a:r>
        </a:p>
      </xdr:txBody>
    </xdr:sp>
    <xdr:clientData/>
  </xdr:twoCellAnchor>
  <xdr:twoCellAnchor>
    <xdr:from>
      <xdr:col>2</xdr:col>
      <xdr:colOff>38100</xdr:colOff>
      <xdr:row>9</xdr:row>
      <xdr:rowOff>0</xdr:rowOff>
    </xdr:from>
    <xdr:to>
      <xdr:col>3</xdr:col>
      <xdr:colOff>1162057</xdr:colOff>
      <xdr:row>10</xdr:row>
      <xdr:rowOff>0</xdr:rowOff>
    </xdr:to>
    <xdr:sp macro="" textlink="">
      <xdr:nvSpPr>
        <xdr:cNvPr id="28" name="Metin 126"/>
        <xdr:cNvSpPr txBox="1">
          <a:spLocks noChangeArrowheads="1"/>
        </xdr:cNvSpPr>
      </xdr:nvSpPr>
      <xdr:spPr bwMode="auto">
        <a:xfrm>
          <a:off x="495300" y="2148840"/>
          <a:ext cx="1535437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Numunenin Standardı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(Standard of Sample)</a:t>
          </a:r>
        </a:p>
      </xdr:txBody>
    </xdr:sp>
    <xdr:clientData/>
  </xdr:twoCellAnchor>
  <xdr:twoCellAnchor>
    <xdr:from>
      <xdr:col>2</xdr:col>
      <xdr:colOff>38100</xdr:colOff>
      <xdr:row>10</xdr:row>
      <xdr:rowOff>0</xdr:rowOff>
    </xdr:from>
    <xdr:to>
      <xdr:col>3</xdr:col>
      <xdr:colOff>1162057</xdr:colOff>
      <xdr:row>11</xdr:row>
      <xdr:rowOff>0</xdr:rowOff>
    </xdr:to>
    <xdr:sp macro="" textlink="">
      <xdr:nvSpPr>
        <xdr:cNvPr id="29" name="Metin 127"/>
        <xdr:cNvSpPr txBox="1">
          <a:spLocks noChangeArrowheads="1"/>
        </xdr:cNvSpPr>
      </xdr:nvSpPr>
      <xdr:spPr bwMode="auto">
        <a:xfrm>
          <a:off x="495300" y="2453640"/>
          <a:ext cx="1535437" cy="342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Fabrika Adı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(Name of Company)</a:t>
          </a:r>
        </a:p>
      </xdr:txBody>
    </xdr:sp>
    <xdr:clientData/>
  </xdr:twoCellAnchor>
  <xdr:twoCellAnchor>
    <xdr:from>
      <xdr:col>7</xdr:col>
      <xdr:colOff>11430</xdr:colOff>
      <xdr:row>7</xdr:row>
      <xdr:rowOff>304800</xdr:rowOff>
    </xdr:from>
    <xdr:to>
      <xdr:col>7</xdr:col>
      <xdr:colOff>1196382</xdr:colOff>
      <xdr:row>8</xdr:row>
      <xdr:rowOff>304800</xdr:rowOff>
    </xdr:to>
    <xdr:sp macro="" textlink="">
      <xdr:nvSpPr>
        <xdr:cNvPr id="30" name="Metin 128"/>
        <xdr:cNvSpPr txBox="1">
          <a:spLocks noChangeArrowheads="1"/>
        </xdr:cNvSpPr>
      </xdr:nvSpPr>
      <xdr:spPr bwMode="auto">
        <a:xfrm>
          <a:off x="4667250" y="1805940"/>
          <a:ext cx="1184952" cy="32004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Tarih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(Date of Report)</a:t>
          </a:r>
        </a:p>
      </xdr:txBody>
    </xdr:sp>
    <xdr:clientData/>
  </xdr:twoCellAnchor>
  <xdr:twoCellAnchor>
    <xdr:from>
      <xdr:col>7</xdr:col>
      <xdr:colOff>19050</xdr:colOff>
      <xdr:row>8</xdr:row>
      <xdr:rowOff>307975</xdr:rowOff>
    </xdr:from>
    <xdr:to>
      <xdr:col>7</xdr:col>
      <xdr:colOff>1190056</xdr:colOff>
      <xdr:row>10</xdr:row>
      <xdr:rowOff>2020</xdr:rowOff>
    </xdr:to>
    <xdr:sp macro="" textlink="">
      <xdr:nvSpPr>
        <xdr:cNvPr id="31" name="Metin 130"/>
        <xdr:cNvSpPr txBox="1">
          <a:spLocks noChangeArrowheads="1"/>
        </xdr:cNvSpPr>
      </xdr:nvSpPr>
      <xdr:spPr bwMode="auto">
        <a:xfrm>
          <a:off x="4674870" y="2129155"/>
          <a:ext cx="1171006" cy="3265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Rapor No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(Number of Report)</a:t>
          </a:r>
        </a:p>
      </xdr:txBody>
    </xdr:sp>
    <xdr:clientData/>
  </xdr:twoCellAnchor>
  <xdr:twoCellAnchor>
    <xdr:from>
      <xdr:col>6</xdr:col>
      <xdr:colOff>28575</xdr:colOff>
      <xdr:row>17</xdr:row>
      <xdr:rowOff>1905</xdr:rowOff>
    </xdr:from>
    <xdr:to>
      <xdr:col>7</xdr:col>
      <xdr:colOff>395899</xdr:colOff>
      <xdr:row>19</xdr:row>
      <xdr:rowOff>150</xdr:rowOff>
    </xdr:to>
    <xdr:sp macro="" textlink="">
      <xdr:nvSpPr>
        <xdr:cNvPr id="32" name="Text Box 97"/>
        <xdr:cNvSpPr txBox="1">
          <a:spLocks noChangeArrowheads="1"/>
        </xdr:cNvSpPr>
      </xdr:nvSpPr>
      <xdr:spPr bwMode="auto">
        <a:xfrm>
          <a:off x="3785235" y="4512945"/>
          <a:ext cx="1266484" cy="699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anchorCtr="0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Priz Süresi 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(Vikat)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(Setting Time) </a:t>
          </a:r>
        </a:p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Dakika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(Minute)</a:t>
          </a: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33" name="Line 98"/>
        <xdr:cNvSpPr>
          <a:spLocks noChangeShapeType="1"/>
        </xdr:cNvSpPr>
      </xdr:nvSpPr>
      <xdr:spPr bwMode="auto">
        <a:xfrm>
          <a:off x="5044440" y="451104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34" name="Line 99"/>
        <xdr:cNvSpPr>
          <a:spLocks noChangeShapeType="1"/>
        </xdr:cNvSpPr>
      </xdr:nvSpPr>
      <xdr:spPr bwMode="auto">
        <a:xfrm flipH="1">
          <a:off x="5044440" y="486156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</xdr:colOff>
      <xdr:row>31</xdr:row>
      <xdr:rowOff>3810</xdr:rowOff>
    </xdr:from>
    <xdr:to>
      <xdr:col>6</xdr:col>
      <xdr:colOff>535803</xdr:colOff>
      <xdr:row>34</xdr:row>
      <xdr:rowOff>295299</xdr:rowOff>
    </xdr:to>
    <xdr:sp macro="" textlink="">
      <xdr:nvSpPr>
        <xdr:cNvPr id="35" name="Text Box 97"/>
        <xdr:cNvSpPr txBox="1">
          <a:spLocks noChangeArrowheads="1"/>
        </xdr:cNvSpPr>
      </xdr:nvSpPr>
      <xdr:spPr bwMode="auto">
        <a:xfrm>
          <a:off x="3758565" y="9422130"/>
          <a:ext cx="533898" cy="128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BASINÇ DAYANIMI  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(Compressive Strength)  </a:t>
          </a: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(MPa)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614680</xdr:colOff>
      <xdr:row>31</xdr:row>
      <xdr:rowOff>1905</xdr:rowOff>
    </xdr:from>
    <xdr:to>
      <xdr:col>6</xdr:col>
      <xdr:colOff>839968</xdr:colOff>
      <xdr:row>31</xdr:row>
      <xdr:rowOff>320505</xdr:rowOff>
    </xdr:to>
    <xdr:sp macro="" textlink="">
      <xdr:nvSpPr>
        <xdr:cNvPr id="36" name="Text Box 97"/>
        <xdr:cNvSpPr txBox="1">
          <a:spLocks noChangeArrowheads="1"/>
        </xdr:cNvSpPr>
      </xdr:nvSpPr>
      <xdr:spPr bwMode="auto">
        <a:xfrm>
          <a:off x="4371340" y="9420225"/>
          <a:ext cx="225288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                          </a:t>
          </a:r>
        </a:p>
      </xdr:txBody>
    </xdr:sp>
    <xdr:clientData/>
  </xdr:twoCellAnchor>
  <xdr:twoCellAnchor>
    <xdr:from>
      <xdr:col>6</xdr:col>
      <xdr:colOff>614679</xdr:colOff>
      <xdr:row>32</xdr:row>
      <xdr:rowOff>38100</xdr:rowOff>
    </xdr:from>
    <xdr:to>
      <xdr:col>6</xdr:col>
      <xdr:colOff>841966</xdr:colOff>
      <xdr:row>33</xdr:row>
      <xdr:rowOff>0</xdr:rowOff>
    </xdr:to>
    <xdr:sp macro="" textlink="">
      <xdr:nvSpPr>
        <xdr:cNvPr id="37" name="Text Box 97"/>
        <xdr:cNvSpPr txBox="1">
          <a:spLocks noChangeArrowheads="1"/>
        </xdr:cNvSpPr>
      </xdr:nvSpPr>
      <xdr:spPr bwMode="auto">
        <a:xfrm>
          <a:off x="4371339" y="981456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                          </a:t>
          </a:r>
        </a:p>
      </xdr:txBody>
    </xdr:sp>
    <xdr:clientData/>
  </xdr:twoCellAnchor>
  <xdr:twoCellAnchor>
    <xdr:from>
      <xdr:col>6</xdr:col>
      <xdr:colOff>610235</xdr:colOff>
      <xdr:row>32</xdr:row>
      <xdr:rowOff>306705</xdr:rowOff>
    </xdr:from>
    <xdr:to>
      <xdr:col>6</xdr:col>
      <xdr:colOff>841483</xdr:colOff>
      <xdr:row>34</xdr:row>
      <xdr:rowOff>143</xdr:rowOff>
    </xdr:to>
    <xdr:sp macro="" textlink="">
      <xdr:nvSpPr>
        <xdr:cNvPr id="38" name="Text Box 97"/>
        <xdr:cNvSpPr txBox="1">
          <a:spLocks noChangeArrowheads="1"/>
        </xdr:cNvSpPr>
      </xdr:nvSpPr>
      <xdr:spPr bwMode="auto">
        <a:xfrm>
          <a:off x="4366895" y="1008316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                          </a:t>
          </a:r>
        </a:p>
      </xdr:txBody>
    </xdr:sp>
    <xdr:clientData/>
  </xdr:twoCellAnchor>
  <xdr:twoCellAnchor>
    <xdr:from>
      <xdr:col>6</xdr:col>
      <xdr:colOff>610235</xdr:colOff>
      <xdr:row>33</xdr:row>
      <xdr:rowOff>304800</xdr:rowOff>
    </xdr:from>
    <xdr:to>
      <xdr:col>6</xdr:col>
      <xdr:colOff>841483</xdr:colOff>
      <xdr:row>35</xdr:row>
      <xdr:rowOff>0</xdr:rowOff>
    </xdr:to>
    <xdr:sp macro="" textlink="">
      <xdr:nvSpPr>
        <xdr:cNvPr id="39" name="Text Box 97"/>
        <xdr:cNvSpPr txBox="1">
          <a:spLocks noChangeArrowheads="1"/>
        </xdr:cNvSpPr>
      </xdr:nvSpPr>
      <xdr:spPr bwMode="auto">
        <a:xfrm>
          <a:off x="4366895" y="1040130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 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40" name="75 Düz Bağlayıcı"/>
        <xdr:cNvCxnSpPr>
          <a:cxnSpLocks noChangeShapeType="1"/>
        </xdr:cNvCxnSpPr>
      </xdr:nvCxnSpPr>
      <xdr:spPr bwMode="auto">
        <a:xfrm flipV="1">
          <a:off x="4312920" y="940308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41" name="77 Düz Bağlayıcı"/>
        <xdr:cNvCxnSpPr>
          <a:cxnSpLocks noChangeShapeType="1"/>
        </xdr:cNvCxnSpPr>
      </xdr:nvCxnSpPr>
      <xdr:spPr bwMode="auto">
        <a:xfrm flipH="1">
          <a:off x="4351020" y="97764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42" name="78 Düz Bağlayıcı"/>
        <xdr:cNvCxnSpPr>
          <a:cxnSpLocks noChangeShapeType="1"/>
        </xdr:cNvCxnSpPr>
      </xdr:nvCxnSpPr>
      <xdr:spPr bwMode="auto">
        <a:xfrm flipH="1">
          <a:off x="4351020" y="1009650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43" name="79 Düz Bağlayıcı"/>
        <xdr:cNvCxnSpPr>
          <a:cxnSpLocks noChangeShapeType="1"/>
        </xdr:cNvCxnSpPr>
      </xdr:nvCxnSpPr>
      <xdr:spPr bwMode="auto">
        <a:xfrm flipH="1">
          <a:off x="4351020" y="104241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22860</xdr:colOff>
      <xdr:row>36</xdr:row>
      <xdr:rowOff>152400</xdr:rowOff>
    </xdr:from>
    <xdr:to>
      <xdr:col>6</xdr:col>
      <xdr:colOff>89535</xdr:colOff>
      <xdr:row>37</xdr:row>
      <xdr:rowOff>201930</xdr:rowOff>
    </xdr:to>
    <xdr:sp macro="" textlink="">
      <xdr:nvSpPr>
        <xdr:cNvPr id="44" name="Metin 118"/>
        <xdr:cNvSpPr txBox="1">
          <a:spLocks noChangeArrowheads="1"/>
        </xdr:cNvSpPr>
      </xdr:nvSpPr>
      <xdr:spPr bwMode="auto">
        <a:xfrm>
          <a:off x="434340" y="11209020"/>
          <a:ext cx="3411855" cy="3162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CEM I 42,5 R çimentosu TS EN 197-1 standardına uygundur. </a:t>
          </a: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(CEM I 42,5 R cement conforms to TS EN 197-1 standard.)</a:t>
          </a:r>
        </a:p>
      </xdr:txBody>
    </xdr:sp>
    <xdr:clientData/>
  </xdr:twoCellAnchor>
  <xdr:twoCellAnchor editAs="oneCell">
    <xdr:from>
      <xdr:col>6</xdr:col>
      <xdr:colOff>868680</xdr:colOff>
      <xdr:row>6</xdr:row>
      <xdr:rowOff>7620</xdr:rowOff>
    </xdr:from>
    <xdr:to>
      <xdr:col>8</xdr:col>
      <xdr:colOff>869</xdr:colOff>
      <xdr:row>7</xdr:row>
      <xdr:rowOff>16793</xdr:rowOff>
    </xdr:to>
    <xdr:pic>
      <xdr:nvPicPr>
        <xdr:cNvPr id="45" name="Resim 4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5340" y="1188720"/>
          <a:ext cx="1235309" cy="329213"/>
        </a:xfrm>
        <a:prstGeom prst="rect">
          <a:avLst/>
        </a:prstGeom>
      </xdr:spPr>
    </xdr:pic>
    <xdr:clientData/>
  </xdr:twoCellAnchor>
  <xdr:twoCellAnchor>
    <xdr:from>
      <xdr:col>7</xdr:col>
      <xdr:colOff>22860</xdr:colOff>
      <xdr:row>6</xdr:row>
      <xdr:rowOff>304800</xdr:rowOff>
    </xdr:from>
    <xdr:to>
      <xdr:col>8</xdr:col>
      <xdr:colOff>42</xdr:colOff>
      <xdr:row>7</xdr:row>
      <xdr:rowOff>312420</xdr:rowOff>
    </xdr:to>
    <xdr:sp macro="" textlink="">
      <xdr:nvSpPr>
        <xdr:cNvPr id="46" name="Metin 128"/>
        <xdr:cNvSpPr txBox="1">
          <a:spLocks noChangeArrowheads="1"/>
        </xdr:cNvSpPr>
      </xdr:nvSpPr>
      <xdr:spPr bwMode="auto">
        <a:xfrm>
          <a:off x="4678680" y="1485900"/>
          <a:ext cx="1181142" cy="3276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Gittiği Yer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(Place of Export)</a:t>
          </a: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47" name="Line 98"/>
        <xdr:cNvSpPr>
          <a:spLocks noChangeShapeType="1"/>
        </xdr:cNvSpPr>
      </xdr:nvSpPr>
      <xdr:spPr bwMode="auto">
        <a:xfrm>
          <a:off x="5044440" y="451104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48" name="Line 99"/>
        <xdr:cNvSpPr>
          <a:spLocks noChangeShapeType="1"/>
        </xdr:cNvSpPr>
      </xdr:nvSpPr>
      <xdr:spPr bwMode="auto">
        <a:xfrm flipH="1">
          <a:off x="5044440" y="486156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607060</xdr:colOff>
      <xdr:row>31</xdr:row>
      <xdr:rowOff>1905</xdr:rowOff>
    </xdr:from>
    <xdr:to>
      <xdr:col>6</xdr:col>
      <xdr:colOff>840394</xdr:colOff>
      <xdr:row>31</xdr:row>
      <xdr:rowOff>320505</xdr:rowOff>
    </xdr:to>
    <xdr:sp macro="" textlink="">
      <xdr:nvSpPr>
        <xdr:cNvPr id="49" name="Text Box 97"/>
        <xdr:cNvSpPr txBox="1">
          <a:spLocks noChangeArrowheads="1"/>
        </xdr:cNvSpPr>
      </xdr:nvSpPr>
      <xdr:spPr bwMode="auto">
        <a:xfrm>
          <a:off x="4363720" y="9420225"/>
          <a:ext cx="233334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607059</xdr:colOff>
      <xdr:row>32</xdr:row>
      <xdr:rowOff>38100</xdr:rowOff>
    </xdr:from>
    <xdr:to>
      <xdr:col>6</xdr:col>
      <xdr:colOff>834346</xdr:colOff>
      <xdr:row>33</xdr:row>
      <xdr:rowOff>0</xdr:rowOff>
    </xdr:to>
    <xdr:sp macro="" textlink="">
      <xdr:nvSpPr>
        <xdr:cNvPr id="50" name="Text Box 97"/>
        <xdr:cNvSpPr txBox="1">
          <a:spLocks noChangeArrowheads="1"/>
        </xdr:cNvSpPr>
      </xdr:nvSpPr>
      <xdr:spPr bwMode="auto">
        <a:xfrm>
          <a:off x="4363719" y="981456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</a:t>
          </a:r>
        </a:p>
      </xdr:txBody>
    </xdr:sp>
    <xdr:clientData/>
  </xdr:twoCellAnchor>
  <xdr:twoCellAnchor>
    <xdr:from>
      <xdr:col>6</xdr:col>
      <xdr:colOff>602615</xdr:colOff>
      <xdr:row>32</xdr:row>
      <xdr:rowOff>306705</xdr:rowOff>
    </xdr:from>
    <xdr:to>
      <xdr:col>6</xdr:col>
      <xdr:colOff>833863</xdr:colOff>
      <xdr:row>34</xdr:row>
      <xdr:rowOff>143</xdr:rowOff>
    </xdr:to>
    <xdr:sp macro="" textlink="">
      <xdr:nvSpPr>
        <xdr:cNvPr id="51" name="Text Box 97"/>
        <xdr:cNvSpPr txBox="1">
          <a:spLocks noChangeArrowheads="1"/>
        </xdr:cNvSpPr>
      </xdr:nvSpPr>
      <xdr:spPr bwMode="auto">
        <a:xfrm>
          <a:off x="4359275" y="1008316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</a:t>
          </a:r>
        </a:p>
      </xdr:txBody>
    </xdr:sp>
    <xdr:clientData/>
  </xdr:twoCellAnchor>
  <xdr:twoCellAnchor>
    <xdr:from>
      <xdr:col>6</xdr:col>
      <xdr:colOff>602615</xdr:colOff>
      <xdr:row>33</xdr:row>
      <xdr:rowOff>304800</xdr:rowOff>
    </xdr:from>
    <xdr:to>
      <xdr:col>6</xdr:col>
      <xdr:colOff>833863</xdr:colOff>
      <xdr:row>35</xdr:row>
      <xdr:rowOff>0</xdr:rowOff>
    </xdr:to>
    <xdr:sp macro="" textlink="">
      <xdr:nvSpPr>
        <xdr:cNvPr id="52" name="Text Box 97"/>
        <xdr:cNvSpPr txBox="1">
          <a:spLocks noChangeArrowheads="1"/>
        </xdr:cNvSpPr>
      </xdr:nvSpPr>
      <xdr:spPr bwMode="auto">
        <a:xfrm>
          <a:off x="4359275" y="1040130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53" name="75 Düz Bağlayıcı"/>
        <xdr:cNvCxnSpPr>
          <a:cxnSpLocks noChangeShapeType="1"/>
        </xdr:cNvCxnSpPr>
      </xdr:nvCxnSpPr>
      <xdr:spPr bwMode="auto">
        <a:xfrm flipV="1">
          <a:off x="4312920" y="940308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54" name="77 Düz Bağlayıcı"/>
        <xdr:cNvCxnSpPr>
          <a:cxnSpLocks noChangeShapeType="1"/>
        </xdr:cNvCxnSpPr>
      </xdr:nvCxnSpPr>
      <xdr:spPr bwMode="auto">
        <a:xfrm flipH="1">
          <a:off x="4351020" y="97764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55" name="78 Düz Bağlayıcı"/>
        <xdr:cNvCxnSpPr>
          <a:cxnSpLocks noChangeShapeType="1"/>
        </xdr:cNvCxnSpPr>
      </xdr:nvCxnSpPr>
      <xdr:spPr bwMode="auto">
        <a:xfrm flipH="1">
          <a:off x="4351020" y="1009650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56" name="79 Düz Bağlayıcı"/>
        <xdr:cNvCxnSpPr>
          <a:cxnSpLocks noChangeShapeType="1"/>
        </xdr:cNvCxnSpPr>
      </xdr:nvCxnSpPr>
      <xdr:spPr bwMode="auto">
        <a:xfrm flipH="1">
          <a:off x="4351020" y="104241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40004</xdr:colOff>
      <xdr:row>24</xdr:row>
      <xdr:rowOff>251460</xdr:rowOff>
    </xdr:from>
    <xdr:to>
      <xdr:col>9</xdr:col>
      <xdr:colOff>882119</xdr:colOff>
      <xdr:row>26</xdr:row>
      <xdr:rowOff>205739</xdr:rowOff>
    </xdr:to>
    <xdr:sp macro="" textlink="">
      <xdr:nvSpPr>
        <xdr:cNvPr id="57" name="Metin 61"/>
        <xdr:cNvSpPr txBox="1">
          <a:spLocks noChangeArrowheads="1"/>
        </xdr:cNvSpPr>
      </xdr:nvSpPr>
      <xdr:spPr bwMode="auto">
        <a:xfrm>
          <a:off x="3796664" y="7216140"/>
          <a:ext cx="3676755" cy="65531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TS EN 196-1 : 40x40x160 mm'lik prizmalar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(Karışım : 1/3 - Su/Çimento : 0.50 - Kum : EN 196-1 CEN standard kum)</a:t>
          </a:r>
        </a:p>
      </xdr:txBody>
    </xdr:sp>
    <xdr:clientData/>
  </xdr:twoCellAnchor>
  <xdr:twoCellAnchor>
    <xdr:from>
      <xdr:col>6</xdr:col>
      <xdr:colOff>40005</xdr:colOff>
      <xdr:row>27</xdr:row>
      <xdr:rowOff>156208</xdr:rowOff>
    </xdr:from>
    <xdr:to>
      <xdr:col>9</xdr:col>
      <xdr:colOff>882083</xdr:colOff>
      <xdr:row>28</xdr:row>
      <xdr:rowOff>342899</xdr:rowOff>
    </xdr:to>
    <xdr:sp macro="" textlink="">
      <xdr:nvSpPr>
        <xdr:cNvPr id="58" name="Metin 62"/>
        <xdr:cNvSpPr txBox="1">
          <a:spLocks noChangeArrowheads="1"/>
        </xdr:cNvSpPr>
      </xdr:nvSpPr>
      <xdr:spPr bwMode="auto">
        <a:xfrm>
          <a:off x="3796665" y="8172448"/>
          <a:ext cx="3676718" cy="53721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(TS EN 196-1 : Prisms 40x40x160 mm)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tr-TR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(Mix : 1/3 - Water/Cement : 0.50 - Sand : EN 196-1 CEN standard sand)</a:t>
          </a:r>
        </a:p>
        <a:p>
          <a:pPr algn="ctr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388620</xdr:colOff>
      <xdr:row>17</xdr:row>
      <xdr:rowOff>0</xdr:rowOff>
    </xdr:from>
    <xdr:to>
      <xdr:col>7</xdr:col>
      <xdr:colOff>388620</xdr:colOff>
      <xdr:row>19</xdr:row>
      <xdr:rowOff>0</xdr:rowOff>
    </xdr:to>
    <xdr:sp macro="" textlink="">
      <xdr:nvSpPr>
        <xdr:cNvPr id="59" name="Line 98"/>
        <xdr:cNvSpPr>
          <a:spLocks noChangeShapeType="1"/>
        </xdr:cNvSpPr>
      </xdr:nvSpPr>
      <xdr:spPr bwMode="auto">
        <a:xfrm>
          <a:off x="5044440" y="4511040"/>
          <a:ext cx="0" cy="701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388620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60" name="Line 99"/>
        <xdr:cNvSpPr>
          <a:spLocks noChangeShapeType="1"/>
        </xdr:cNvSpPr>
      </xdr:nvSpPr>
      <xdr:spPr bwMode="auto">
        <a:xfrm flipH="1">
          <a:off x="5044440" y="4861560"/>
          <a:ext cx="815340" cy="0"/>
        </a:xfrm>
        <a:prstGeom prst="line">
          <a:avLst/>
        </a:prstGeom>
        <a:noFill/>
        <a:ln w="952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</xdr:colOff>
      <xdr:row>31</xdr:row>
      <xdr:rowOff>3810</xdr:rowOff>
    </xdr:from>
    <xdr:to>
      <xdr:col>6</xdr:col>
      <xdr:colOff>535803</xdr:colOff>
      <xdr:row>34</xdr:row>
      <xdr:rowOff>295299</xdr:rowOff>
    </xdr:to>
    <xdr:sp macro="" textlink="">
      <xdr:nvSpPr>
        <xdr:cNvPr id="61" name="Text Box 97"/>
        <xdr:cNvSpPr txBox="1">
          <a:spLocks noChangeArrowheads="1"/>
        </xdr:cNvSpPr>
      </xdr:nvSpPr>
      <xdr:spPr bwMode="auto">
        <a:xfrm>
          <a:off x="3758565" y="9422130"/>
          <a:ext cx="533898" cy="1289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BASINÇ DAYANIMI  </a:t>
          </a:r>
          <a:r>
            <a:rPr lang="tr-T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(Compressive Strength)  </a:t>
          </a: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(MPa)</a:t>
          </a:r>
          <a:endParaRPr lang="tr-T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614680</xdr:colOff>
      <xdr:row>31</xdr:row>
      <xdr:rowOff>1905</xdr:rowOff>
    </xdr:from>
    <xdr:to>
      <xdr:col>6</xdr:col>
      <xdr:colOff>839968</xdr:colOff>
      <xdr:row>31</xdr:row>
      <xdr:rowOff>320505</xdr:rowOff>
    </xdr:to>
    <xdr:sp macro="" textlink="">
      <xdr:nvSpPr>
        <xdr:cNvPr id="62" name="Text Box 97"/>
        <xdr:cNvSpPr txBox="1">
          <a:spLocks noChangeArrowheads="1"/>
        </xdr:cNvSpPr>
      </xdr:nvSpPr>
      <xdr:spPr bwMode="auto">
        <a:xfrm>
          <a:off x="4371340" y="9420225"/>
          <a:ext cx="225288" cy="31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                          </a:t>
          </a:r>
        </a:p>
      </xdr:txBody>
    </xdr:sp>
    <xdr:clientData/>
  </xdr:twoCellAnchor>
  <xdr:twoCellAnchor>
    <xdr:from>
      <xdr:col>6</xdr:col>
      <xdr:colOff>614679</xdr:colOff>
      <xdr:row>32</xdr:row>
      <xdr:rowOff>38100</xdr:rowOff>
    </xdr:from>
    <xdr:to>
      <xdr:col>6</xdr:col>
      <xdr:colOff>841966</xdr:colOff>
      <xdr:row>33</xdr:row>
      <xdr:rowOff>0</xdr:rowOff>
    </xdr:to>
    <xdr:sp macro="" textlink="">
      <xdr:nvSpPr>
        <xdr:cNvPr id="63" name="Text Box 97"/>
        <xdr:cNvSpPr txBox="1">
          <a:spLocks noChangeArrowheads="1"/>
        </xdr:cNvSpPr>
      </xdr:nvSpPr>
      <xdr:spPr bwMode="auto">
        <a:xfrm>
          <a:off x="4371339" y="9814560"/>
          <a:ext cx="227287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                          </a:t>
          </a:r>
        </a:p>
      </xdr:txBody>
    </xdr:sp>
    <xdr:clientData/>
  </xdr:twoCellAnchor>
  <xdr:twoCellAnchor>
    <xdr:from>
      <xdr:col>6</xdr:col>
      <xdr:colOff>610235</xdr:colOff>
      <xdr:row>32</xdr:row>
      <xdr:rowOff>306705</xdr:rowOff>
    </xdr:from>
    <xdr:to>
      <xdr:col>6</xdr:col>
      <xdr:colOff>841483</xdr:colOff>
      <xdr:row>34</xdr:row>
      <xdr:rowOff>143</xdr:rowOff>
    </xdr:to>
    <xdr:sp macro="" textlink="">
      <xdr:nvSpPr>
        <xdr:cNvPr id="64" name="Text Box 97"/>
        <xdr:cNvSpPr txBox="1">
          <a:spLocks noChangeArrowheads="1"/>
        </xdr:cNvSpPr>
      </xdr:nvSpPr>
      <xdr:spPr bwMode="auto">
        <a:xfrm>
          <a:off x="4366895" y="10083165"/>
          <a:ext cx="231248" cy="333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7                          </a:t>
          </a:r>
        </a:p>
      </xdr:txBody>
    </xdr:sp>
    <xdr:clientData/>
  </xdr:twoCellAnchor>
  <xdr:twoCellAnchor>
    <xdr:from>
      <xdr:col>6</xdr:col>
      <xdr:colOff>610235</xdr:colOff>
      <xdr:row>33</xdr:row>
      <xdr:rowOff>304800</xdr:rowOff>
    </xdr:from>
    <xdr:to>
      <xdr:col>6</xdr:col>
      <xdr:colOff>841483</xdr:colOff>
      <xdr:row>35</xdr:row>
      <xdr:rowOff>0</xdr:rowOff>
    </xdr:to>
    <xdr:sp macro="" textlink="">
      <xdr:nvSpPr>
        <xdr:cNvPr id="65" name="Text Box 97"/>
        <xdr:cNvSpPr txBox="1">
          <a:spLocks noChangeArrowheads="1"/>
        </xdr:cNvSpPr>
      </xdr:nvSpPr>
      <xdr:spPr bwMode="auto">
        <a:xfrm>
          <a:off x="4366895" y="10401300"/>
          <a:ext cx="231248" cy="335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horz" wrap="square" lIns="27432" tIns="18288" rIns="0" bIns="0" anchor="ctr" anchorCtr="0" upright="1"/>
        <a:lstStyle/>
        <a:p>
          <a:pPr algn="ctr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                      </a:t>
          </a:r>
        </a:p>
      </xdr:txBody>
    </xdr:sp>
    <xdr:clientData/>
  </xdr:twoCellAnchor>
  <xdr:twoCellAnchor>
    <xdr:from>
      <xdr:col>6</xdr:col>
      <xdr:colOff>556260</xdr:colOff>
      <xdr:row>30</xdr:row>
      <xdr:rowOff>335280</xdr:rowOff>
    </xdr:from>
    <xdr:to>
      <xdr:col>6</xdr:col>
      <xdr:colOff>556260</xdr:colOff>
      <xdr:row>34</xdr:row>
      <xdr:rowOff>304800</xdr:rowOff>
    </xdr:to>
    <xdr:cxnSp macro="">
      <xdr:nvCxnSpPr>
        <xdr:cNvPr id="66" name="75 Düz Bağlayıcı"/>
        <xdr:cNvCxnSpPr>
          <a:cxnSpLocks noChangeShapeType="1"/>
        </xdr:cNvCxnSpPr>
      </xdr:nvCxnSpPr>
      <xdr:spPr bwMode="auto">
        <a:xfrm flipV="1">
          <a:off x="4312920" y="9403080"/>
          <a:ext cx="0" cy="13182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32</xdr:row>
      <xdr:rowOff>0</xdr:rowOff>
    </xdr:from>
    <xdr:to>
      <xdr:col>7</xdr:col>
      <xdr:colOff>0</xdr:colOff>
      <xdr:row>32</xdr:row>
      <xdr:rowOff>0</xdr:rowOff>
    </xdr:to>
    <xdr:cxnSp macro="">
      <xdr:nvCxnSpPr>
        <xdr:cNvPr id="67" name="77 Düz Bağlayıcı"/>
        <xdr:cNvCxnSpPr>
          <a:cxnSpLocks noChangeShapeType="1"/>
        </xdr:cNvCxnSpPr>
      </xdr:nvCxnSpPr>
      <xdr:spPr bwMode="auto">
        <a:xfrm flipH="1">
          <a:off x="4351020" y="97764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33</xdr:row>
      <xdr:rowOff>0</xdr:rowOff>
    </xdr:from>
    <xdr:to>
      <xdr:col>7</xdr:col>
      <xdr:colOff>0</xdr:colOff>
      <xdr:row>33</xdr:row>
      <xdr:rowOff>0</xdr:rowOff>
    </xdr:to>
    <xdr:cxnSp macro="">
      <xdr:nvCxnSpPr>
        <xdr:cNvPr id="68" name="78 Düz Bağlayıcı"/>
        <xdr:cNvCxnSpPr>
          <a:cxnSpLocks noChangeShapeType="1"/>
        </xdr:cNvCxnSpPr>
      </xdr:nvCxnSpPr>
      <xdr:spPr bwMode="auto">
        <a:xfrm flipH="1">
          <a:off x="4351020" y="1009650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594360</xdr:colOff>
      <xdr:row>34</xdr:row>
      <xdr:rowOff>7620</xdr:rowOff>
    </xdr:from>
    <xdr:to>
      <xdr:col>7</xdr:col>
      <xdr:colOff>0</xdr:colOff>
      <xdr:row>34</xdr:row>
      <xdr:rowOff>7620</xdr:rowOff>
    </xdr:to>
    <xdr:cxnSp macro="">
      <xdr:nvCxnSpPr>
        <xdr:cNvPr id="69" name="79 Düz Bağlayıcı"/>
        <xdr:cNvCxnSpPr>
          <a:cxnSpLocks noChangeShapeType="1"/>
        </xdr:cNvCxnSpPr>
      </xdr:nvCxnSpPr>
      <xdr:spPr bwMode="auto">
        <a:xfrm flipH="1">
          <a:off x="4351020" y="10424160"/>
          <a:ext cx="3048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</xdr:col>
      <xdr:colOff>119743</xdr:colOff>
      <xdr:row>0</xdr:row>
      <xdr:rowOff>32657</xdr:rowOff>
    </xdr:from>
    <xdr:to>
      <xdr:col>4</xdr:col>
      <xdr:colOff>0</xdr:colOff>
      <xdr:row>3</xdr:row>
      <xdr:rowOff>10886</xdr:rowOff>
    </xdr:to>
    <xdr:pic>
      <xdr:nvPicPr>
        <xdr:cNvPr id="70" name="Resim 69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943" y="32657"/>
          <a:ext cx="1480457" cy="6183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0</xdr:rowOff>
    </xdr:from>
    <xdr:to>
      <xdr:col>3</xdr:col>
      <xdr:colOff>1162114</xdr:colOff>
      <xdr:row>6</xdr:row>
      <xdr:rowOff>0</xdr:rowOff>
    </xdr:to>
    <xdr:sp macro="" textlink="">
      <xdr:nvSpPr>
        <xdr:cNvPr id="2" name="Metin 122"/>
        <xdr:cNvSpPr txBox="1">
          <a:spLocks noChangeArrowheads="1"/>
        </xdr:cNvSpPr>
      </xdr:nvSpPr>
      <xdr:spPr bwMode="auto">
        <a:xfrm>
          <a:off x="495300" y="708660"/>
          <a:ext cx="1581214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11430</xdr:colOff>
      <xdr:row>6</xdr:row>
      <xdr:rowOff>3175</xdr:rowOff>
    </xdr:from>
    <xdr:to>
      <xdr:col>8</xdr:col>
      <xdr:colOff>1182436</xdr:colOff>
      <xdr:row>7</xdr:row>
      <xdr:rowOff>9525</xdr:rowOff>
    </xdr:to>
    <xdr:sp macro="" textlink="">
      <xdr:nvSpPr>
        <xdr:cNvPr id="3" name="Metin 130"/>
        <xdr:cNvSpPr txBox="1">
          <a:spLocks noChangeArrowheads="1"/>
        </xdr:cNvSpPr>
      </xdr:nvSpPr>
      <xdr:spPr bwMode="auto">
        <a:xfrm>
          <a:off x="5383530" y="1016635"/>
          <a:ext cx="1155766" cy="33401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21772</xdr:colOff>
      <xdr:row>37</xdr:row>
      <xdr:rowOff>23409</xdr:rowOff>
    </xdr:from>
    <xdr:to>
      <xdr:col>6</xdr:col>
      <xdr:colOff>859972</xdr:colOff>
      <xdr:row>38</xdr:row>
      <xdr:rowOff>164379</xdr:rowOff>
    </xdr:to>
    <xdr:sp macro="" textlink="">
      <xdr:nvSpPr>
        <xdr:cNvPr id="5" name="Metin 118"/>
        <xdr:cNvSpPr txBox="1">
          <a:spLocks noChangeArrowheads="1"/>
        </xdr:cNvSpPr>
      </xdr:nvSpPr>
      <xdr:spPr bwMode="auto">
        <a:xfrm>
          <a:off x="21772" y="10935249"/>
          <a:ext cx="4343400" cy="40767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The test results are belongs to the sample above defined.</a:t>
          </a:r>
        </a:p>
      </xdr:txBody>
    </xdr:sp>
    <xdr:clientData/>
  </xdr:twoCellAnchor>
  <xdr:twoCellAnchor>
    <xdr:from>
      <xdr:col>0</xdr:col>
      <xdr:colOff>151311</xdr:colOff>
      <xdr:row>37</xdr:row>
      <xdr:rowOff>224791</xdr:rowOff>
    </xdr:from>
    <xdr:to>
      <xdr:col>8</xdr:col>
      <xdr:colOff>387531</xdr:colOff>
      <xdr:row>39</xdr:row>
      <xdr:rowOff>230279</xdr:rowOff>
    </xdr:to>
    <xdr:sp macro="" textlink="">
      <xdr:nvSpPr>
        <xdr:cNvPr id="6" name="Metin 119"/>
        <xdr:cNvSpPr txBox="1">
          <a:spLocks noChangeArrowheads="1"/>
        </xdr:cNvSpPr>
      </xdr:nvSpPr>
      <xdr:spPr bwMode="auto">
        <a:xfrm>
          <a:off x="151311" y="11136631"/>
          <a:ext cx="5608320" cy="53888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This report cannot be copied without the written approved of the testing laboratory</a:t>
          </a:r>
        </a:p>
      </xdr:txBody>
    </xdr:sp>
    <xdr:clientData/>
  </xdr:twoCellAnchor>
  <xdr:twoCellAnchor>
    <xdr:from>
      <xdr:col>2</xdr:col>
      <xdr:colOff>38100</xdr:colOff>
      <xdr:row>5</xdr:row>
      <xdr:rowOff>0</xdr:rowOff>
    </xdr:from>
    <xdr:to>
      <xdr:col>3</xdr:col>
      <xdr:colOff>1162057</xdr:colOff>
      <xdr:row>6</xdr:row>
      <xdr:rowOff>0</xdr:rowOff>
    </xdr:to>
    <xdr:sp macro="" textlink="">
      <xdr:nvSpPr>
        <xdr:cNvPr id="7" name="Metin 122"/>
        <xdr:cNvSpPr txBox="1">
          <a:spLocks noChangeArrowheads="1"/>
        </xdr:cNvSpPr>
      </xdr:nvSpPr>
      <xdr:spPr bwMode="auto">
        <a:xfrm>
          <a:off x="495300" y="708660"/>
          <a:ext cx="1581157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Sample</a:t>
          </a: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38100</xdr:colOff>
      <xdr:row>7</xdr:row>
      <xdr:rowOff>0</xdr:rowOff>
    </xdr:from>
    <xdr:to>
      <xdr:col>3</xdr:col>
      <xdr:colOff>1162057</xdr:colOff>
      <xdr:row>8</xdr:row>
      <xdr:rowOff>0</xdr:rowOff>
    </xdr:to>
    <xdr:sp macro="" textlink="">
      <xdr:nvSpPr>
        <xdr:cNvPr id="8" name="Metin 126"/>
        <xdr:cNvSpPr txBox="1">
          <a:spLocks noChangeArrowheads="1"/>
        </xdr:cNvSpPr>
      </xdr:nvSpPr>
      <xdr:spPr bwMode="auto">
        <a:xfrm>
          <a:off x="495300" y="1341120"/>
          <a:ext cx="1581157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Date of Anaysis</a:t>
          </a: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38100</xdr:colOff>
      <xdr:row>8</xdr:row>
      <xdr:rowOff>0</xdr:rowOff>
    </xdr:from>
    <xdr:to>
      <xdr:col>3</xdr:col>
      <xdr:colOff>1162057</xdr:colOff>
      <xdr:row>9</xdr:row>
      <xdr:rowOff>0</xdr:rowOff>
    </xdr:to>
    <xdr:sp macro="" textlink="">
      <xdr:nvSpPr>
        <xdr:cNvPr id="9" name="Metin 127"/>
        <xdr:cNvSpPr txBox="1">
          <a:spLocks noChangeArrowheads="1"/>
        </xdr:cNvSpPr>
      </xdr:nvSpPr>
      <xdr:spPr bwMode="auto">
        <a:xfrm>
          <a:off x="495300" y="1645920"/>
          <a:ext cx="1581157" cy="342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Name of Company</a:t>
          </a: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3810</xdr:colOff>
      <xdr:row>6</xdr:row>
      <xdr:rowOff>3175</xdr:rowOff>
    </xdr:from>
    <xdr:to>
      <xdr:col>8</xdr:col>
      <xdr:colOff>1174816</xdr:colOff>
      <xdr:row>7</xdr:row>
      <xdr:rowOff>2020</xdr:rowOff>
    </xdr:to>
    <xdr:sp macro="" textlink="">
      <xdr:nvSpPr>
        <xdr:cNvPr id="10" name="Metin 130"/>
        <xdr:cNvSpPr txBox="1">
          <a:spLocks noChangeArrowheads="1"/>
        </xdr:cNvSpPr>
      </xdr:nvSpPr>
      <xdr:spPr bwMode="auto">
        <a:xfrm>
          <a:off x="5375910" y="1016635"/>
          <a:ext cx="1163386" cy="3265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Date of Report</a:t>
          </a: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65314</xdr:colOff>
      <xdr:row>39</xdr:row>
      <xdr:rowOff>32657</xdr:rowOff>
    </xdr:from>
    <xdr:to>
      <xdr:col>7</xdr:col>
      <xdr:colOff>783771</xdr:colOff>
      <xdr:row>40</xdr:row>
      <xdr:rowOff>166007</xdr:rowOff>
    </xdr:to>
    <xdr:sp macro="" textlink="">
      <xdr:nvSpPr>
        <xdr:cNvPr id="12" name="Metin 118"/>
        <xdr:cNvSpPr txBox="1">
          <a:spLocks noChangeArrowheads="1"/>
        </xdr:cNvSpPr>
      </xdr:nvSpPr>
      <xdr:spPr bwMode="auto">
        <a:xfrm>
          <a:off x="522514" y="11477897"/>
          <a:ext cx="4734197" cy="400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We certify the chemical and physical requrements of the ASTM C150  standards.</a:t>
          </a:r>
        </a:p>
      </xdr:txBody>
    </xdr:sp>
    <xdr:clientData/>
  </xdr:twoCellAnchor>
  <xdr:twoCellAnchor>
    <xdr:from>
      <xdr:col>8</xdr:col>
      <xdr:colOff>11430</xdr:colOff>
      <xdr:row>7</xdr:row>
      <xdr:rowOff>3175</xdr:rowOff>
    </xdr:from>
    <xdr:to>
      <xdr:col>8</xdr:col>
      <xdr:colOff>1182436</xdr:colOff>
      <xdr:row>8</xdr:row>
      <xdr:rowOff>9525</xdr:rowOff>
    </xdr:to>
    <xdr:sp macro="" textlink="">
      <xdr:nvSpPr>
        <xdr:cNvPr id="13" name="Metin 130"/>
        <xdr:cNvSpPr txBox="1">
          <a:spLocks noChangeArrowheads="1"/>
        </xdr:cNvSpPr>
      </xdr:nvSpPr>
      <xdr:spPr bwMode="auto">
        <a:xfrm>
          <a:off x="5383530" y="1344295"/>
          <a:ext cx="1155766" cy="311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38100</xdr:colOff>
      <xdr:row>6</xdr:row>
      <xdr:rowOff>0</xdr:rowOff>
    </xdr:from>
    <xdr:to>
      <xdr:col>3</xdr:col>
      <xdr:colOff>1162057</xdr:colOff>
      <xdr:row>7</xdr:row>
      <xdr:rowOff>0</xdr:rowOff>
    </xdr:to>
    <xdr:sp macro="" textlink="">
      <xdr:nvSpPr>
        <xdr:cNvPr id="15" name="Metin 124"/>
        <xdr:cNvSpPr txBox="1">
          <a:spLocks noChangeArrowheads="1"/>
        </xdr:cNvSpPr>
      </xdr:nvSpPr>
      <xdr:spPr bwMode="auto">
        <a:xfrm>
          <a:off x="495300" y="1013460"/>
          <a:ext cx="1581157" cy="3276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Received Date</a:t>
          </a: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130628</xdr:colOff>
      <xdr:row>36</xdr:row>
      <xdr:rowOff>54429</xdr:rowOff>
    </xdr:from>
    <xdr:to>
      <xdr:col>4</xdr:col>
      <xdr:colOff>522513</xdr:colOff>
      <xdr:row>37</xdr:row>
      <xdr:rowOff>151856</xdr:rowOff>
    </xdr:to>
    <xdr:sp macro="" textlink="">
      <xdr:nvSpPr>
        <xdr:cNvPr id="16" name="Metin 118"/>
        <xdr:cNvSpPr txBox="1">
          <a:spLocks noChangeArrowheads="1"/>
        </xdr:cNvSpPr>
      </xdr:nvSpPr>
      <xdr:spPr bwMode="auto">
        <a:xfrm>
          <a:off x="587828" y="10646229"/>
          <a:ext cx="2037805" cy="41746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tr-TR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NA: Not Applicable</a:t>
          </a:r>
        </a:p>
      </xdr:txBody>
    </xdr:sp>
    <xdr:clientData/>
  </xdr:twoCellAnchor>
  <xdr:twoCellAnchor editAs="oneCell">
    <xdr:from>
      <xdr:col>2</xdr:col>
      <xdr:colOff>174172</xdr:colOff>
      <xdr:row>0</xdr:row>
      <xdr:rowOff>0</xdr:rowOff>
    </xdr:from>
    <xdr:to>
      <xdr:col>4</xdr:col>
      <xdr:colOff>10886</xdr:colOff>
      <xdr:row>2</xdr:row>
      <xdr:rowOff>287384</xdr:rowOff>
    </xdr:to>
    <xdr:pic>
      <xdr:nvPicPr>
        <xdr:cNvPr id="17" name="Resim 1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372" y="0"/>
          <a:ext cx="1480457" cy="6139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5</xdr:row>
      <xdr:rowOff>0</xdr:rowOff>
    </xdr:from>
    <xdr:to>
      <xdr:col>3</xdr:col>
      <xdr:colOff>1162114</xdr:colOff>
      <xdr:row>6</xdr:row>
      <xdr:rowOff>0</xdr:rowOff>
    </xdr:to>
    <xdr:sp macro="" textlink="">
      <xdr:nvSpPr>
        <xdr:cNvPr id="2" name="Metin 122"/>
        <xdr:cNvSpPr txBox="1">
          <a:spLocks noChangeArrowheads="1"/>
        </xdr:cNvSpPr>
      </xdr:nvSpPr>
      <xdr:spPr bwMode="auto">
        <a:xfrm>
          <a:off x="495300" y="708660"/>
          <a:ext cx="1581214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11430</xdr:colOff>
      <xdr:row>6</xdr:row>
      <xdr:rowOff>3175</xdr:rowOff>
    </xdr:from>
    <xdr:to>
      <xdr:col>8</xdr:col>
      <xdr:colOff>1182436</xdr:colOff>
      <xdr:row>7</xdr:row>
      <xdr:rowOff>9525</xdr:rowOff>
    </xdr:to>
    <xdr:sp macro="" textlink="">
      <xdr:nvSpPr>
        <xdr:cNvPr id="3" name="Metin 130"/>
        <xdr:cNvSpPr txBox="1">
          <a:spLocks noChangeArrowheads="1"/>
        </xdr:cNvSpPr>
      </xdr:nvSpPr>
      <xdr:spPr bwMode="auto">
        <a:xfrm>
          <a:off x="5383530" y="1016635"/>
          <a:ext cx="1155766" cy="33401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21772</xdr:colOff>
      <xdr:row>37</xdr:row>
      <xdr:rowOff>23409</xdr:rowOff>
    </xdr:from>
    <xdr:to>
      <xdr:col>6</xdr:col>
      <xdr:colOff>859972</xdr:colOff>
      <xdr:row>38</xdr:row>
      <xdr:rowOff>164379</xdr:rowOff>
    </xdr:to>
    <xdr:sp macro="" textlink="">
      <xdr:nvSpPr>
        <xdr:cNvPr id="5" name="Metin 118"/>
        <xdr:cNvSpPr txBox="1">
          <a:spLocks noChangeArrowheads="1"/>
        </xdr:cNvSpPr>
      </xdr:nvSpPr>
      <xdr:spPr bwMode="auto">
        <a:xfrm>
          <a:off x="21772" y="10935249"/>
          <a:ext cx="4343400" cy="40767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The test results are belongs to the sample above defined.</a:t>
          </a:r>
        </a:p>
      </xdr:txBody>
    </xdr:sp>
    <xdr:clientData/>
  </xdr:twoCellAnchor>
  <xdr:twoCellAnchor>
    <xdr:from>
      <xdr:col>0</xdr:col>
      <xdr:colOff>151311</xdr:colOff>
      <xdr:row>37</xdr:row>
      <xdr:rowOff>224791</xdr:rowOff>
    </xdr:from>
    <xdr:to>
      <xdr:col>8</xdr:col>
      <xdr:colOff>387531</xdr:colOff>
      <xdr:row>39</xdr:row>
      <xdr:rowOff>230279</xdr:rowOff>
    </xdr:to>
    <xdr:sp macro="" textlink="">
      <xdr:nvSpPr>
        <xdr:cNvPr id="6" name="Metin 119"/>
        <xdr:cNvSpPr txBox="1">
          <a:spLocks noChangeArrowheads="1"/>
        </xdr:cNvSpPr>
      </xdr:nvSpPr>
      <xdr:spPr bwMode="auto">
        <a:xfrm>
          <a:off x="151311" y="11136631"/>
          <a:ext cx="5608320" cy="53888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This report cannot be copied without the written approved of the testing laboratory</a:t>
          </a:r>
        </a:p>
      </xdr:txBody>
    </xdr:sp>
    <xdr:clientData/>
  </xdr:twoCellAnchor>
  <xdr:twoCellAnchor>
    <xdr:from>
      <xdr:col>2</xdr:col>
      <xdr:colOff>38100</xdr:colOff>
      <xdr:row>5</xdr:row>
      <xdr:rowOff>0</xdr:rowOff>
    </xdr:from>
    <xdr:to>
      <xdr:col>3</xdr:col>
      <xdr:colOff>1162057</xdr:colOff>
      <xdr:row>6</xdr:row>
      <xdr:rowOff>0</xdr:rowOff>
    </xdr:to>
    <xdr:sp macro="" textlink="">
      <xdr:nvSpPr>
        <xdr:cNvPr id="7" name="Metin 122"/>
        <xdr:cNvSpPr txBox="1">
          <a:spLocks noChangeArrowheads="1"/>
        </xdr:cNvSpPr>
      </xdr:nvSpPr>
      <xdr:spPr bwMode="auto">
        <a:xfrm>
          <a:off x="495300" y="708660"/>
          <a:ext cx="1581157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Sample</a:t>
          </a: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38100</xdr:colOff>
      <xdr:row>7</xdr:row>
      <xdr:rowOff>0</xdr:rowOff>
    </xdr:from>
    <xdr:to>
      <xdr:col>3</xdr:col>
      <xdr:colOff>1162057</xdr:colOff>
      <xdr:row>8</xdr:row>
      <xdr:rowOff>0</xdr:rowOff>
    </xdr:to>
    <xdr:sp macro="" textlink="">
      <xdr:nvSpPr>
        <xdr:cNvPr id="8" name="Metin 126"/>
        <xdr:cNvSpPr txBox="1">
          <a:spLocks noChangeArrowheads="1"/>
        </xdr:cNvSpPr>
      </xdr:nvSpPr>
      <xdr:spPr bwMode="auto">
        <a:xfrm>
          <a:off x="495300" y="1341120"/>
          <a:ext cx="1581157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Date of Anaysis</a:t>
          </a: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38100</xdr:colOff>
      <xdr:row>8</xdr:row>
      <xdr:rowOff>0</xdr:rowOff>
    </xdr:from>
    <xdr:to>
      <xdr:col>3</xdr:col>
      <xdr:colOff>1162057</xdr:colOff>
      <xdr:row>9</xdr:row>
      <xdr:rowOff>0</xdr:rowOff>
    </xdr:to>
    <xdr:sp macro="" textlink="">
      <xdr:nvSpPr>
        <xdr:cNvPr id="9" name="Metin 127"/>
        <xdr:cNvSpPr txBox="1">
          <a:spLocks noChangeArrowheads="1"/>
        </xdr:cNvSpPr>
      </xdr:nvSpPr>
      <xdr:spPr bwMode="auto">
        <a:xfrm>
          <a:off x="495300" y="1645920"/>
          <a:ext cx="1581157" cy="342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Name of Company</a:t>
          </a: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3810</xdr:colOff>
      <xdr:row>6</xdr:row>
      <xdr:rowOff>3175</xdr:rowOff>
    </xdr:from>
    <xdr:to>
      <xdr:col>8</xdr:col>
      <xdr:colOff>1174816</xdr:colOff>
      <xdr:row>7</xdr:row>
      <xdr:rowOff>2020</xdr:rowOff>
    </xdr:to>
    <xdr:sp macro="" textlink="">
      <xdr:nvSpPr>
        <xdr:cNvPr id="10" name="Metin 130"/>
        <xdr:cNvSpPr txBox="1">
          <a:spLocks noChangeArrowheads="1"/>
        </xdr:cNvSpPr>
      </xdr:nvSpPr>
      <xdr:spPr bwMode="auto">
        <a:xfrm>
          <a:off x="5375910" y="1016635"/>
          <a:ext cx="1163386" cy="3265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Date of Report</a:t>
          </a: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65314</xdr:colOff>
      <xdr:row>39</xdr:row>
      <xdr:rowOff>32657</xdr:rowOff>
    </xdr:from>
    <xdr:to>
      <xdr:col>7</xdr:col>
      <xdr:colOff>783771</xdr:colOff>
      <xdr:row>40</xdr:row>
      <xdr:rowOff>166007</xdr:rowOff>
    </xdr:to>
    <xdr:sp macro="" textlink="">
      <xdr:nvSpPr>
        <xdr:cNvPr id="12" name="Metin 118"/>
        <xdr:cNvSpPr txBox="1">
          <a:spLocks noChangeArrowheads="1"/>
        </xdr:cNvSpPr>
      </xdr:nvSpPr>
      <xdr:spPr bwMode="auto">
        <a:xfrm>
          <a:off x="522514" y="11477897"/>
          <a:ext cx="4734197" cy="400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We certify the chemical and physical requrements of the ASTM C150  standards.</a:t>
          </a:r>
        </a:p>
      </xdr:txBody>
    </xdr:sp>
    <xdr:clientData/>
  </xdr:twoCellAnchor>
  <xdr:twoCellAnchor>
    <xdr:from>
      <xdr:col>8</xdr:col>
      <xdr:colOff>11430</xdr:colOff>
      <xdr:row>7</xdr:row>
      <xdr:rowOff>3175</xdr:rowOff>
    </xdr:from>
    <xdr:to>
      <xdr:col>8</xdr:col>
      <xdr:colOff>1182436</xdr:colOff>
      <xdr:row>8</xdr:row>
      <xdr:rowOff>9525</xdr:rowOff>
    </xdr:to>
    <xdr:sp macro="" textlink="">
      <xdr:nvSpPr>
        <xdr:cNvPr id="13" name="Metin 130"/>
        <xdr:cNvSpPr txBox="1">
          <a:spLocks noChangeArrowheads="1"/>
        </xdr:cNvSpPr>
      </xdr:nvSpPr>
      <xdr:spPr bwMode="auto">
        <a:xfrm>
          <a:off x="5383530" y="1344295"/>
          <a:ext cx="1155766" cy="311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38100</xdr:colOff>
      <xdr:row>6</xdr:row>
      <xdr:rowOff>0</xdr:rowOff>
    </xdr:from>
    <xdr:to>
      <xdr:col>3</xdr:col>
      <xdr:colOff>1162057</xdr:colOff>
      <xdr:row>7</xdr:row>
      <xdr:rowOff>0</xdr:rowOff>
    </xdr:to>
    <xdr:sp macro="" textlink="">
      <xdr:nvSpPr>
        <xdr:cNvPr id="15" name="Metin 124"/>
        <xdr:cNvSpPr txBox="1">
          <a:spLocks noChangeArrowheads="1"/>
        </xdr:cNvSpPr>
      </xdr:nvSpPr>
      <xdr:spPr bwMode="auto">
        <a:xfrm>
          <a:off x="495300" y="1013460"/>
          <a:ext cx="1581157" cy="32766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Received Date</a:t>
          </a: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130628</xdr:colOff>
      <xdr:row>36</xdr:row>
      <xdr:rowOff>54429</xdr:rowOff>
    </xdr:from>
    <xdr:to>
      <xdr:col>4</xdr:col>
      <xdr:colOff>522513</xdr:colOff>
      <xdr:row>37</xdr:row>
      <xdr:rowOff>151856</xdr:rowOff>
    </xdr:to>
    <xdr:sp macro="" textlink="">
      <xdr:nvSpPr>
        <xdr:cNvPr id="16" name="Metin 118"/>
        <xdr:cNvSpPr txBox="1">
          <a:spLocks noChangeArrowheads="1"/>
        </xdr:cNvSpPr>
      </xdr:nvSpPr>
      <xdr:spPr bwMode="auto">
        <a:xfrm>
          <a:off x="587828" y="10646229"/>
          <a:ext cx="2037805" cy="41746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tr-TR" sz="105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NA: Not Applicable</a:t>
          </a:r>
        </a:p>
      </xdr:txBody>
    </xdr:sp>
    <xdr:clientData/>
  </xdr:twoCellAnchor>
  <xdr:twoCellAnchor>
    <xdr:from>
      <xdr:col>8</xdr:col>
      <xdr:colOff>11430</xdr:colOff>
      <xdr:row>6</xdr:row>
      <xdr:rowOff>3175</xdr:rowOff>
    </xdr:from>
    <xdr:to>
      <xdr:col>8</xdr:col>
      <xdr:colOff>1182436</xdr:colOff>
      <xdr:row>7</xdr:row>
      <xdr:rowOff>9525</xdr:rowOff>
    </xdr:to>
    <xdr:sp macro="" textlink="">
      <xdr:nvSpPr>
        <xdr:cNvPr id="17" name="Metin 130"/>
        <xdr:cNvSpPr txBox="1">
          <a:spLocks noChangeArrowheads="1"/>
        </xdr:cNvSpPr>
      </xdr:nvSpPr>
      <xdr:spPr bwMode="auto">
        <a:xfrm>
          <a:off x="5383530" y="1016635"/>
          <a:ext cx="1155766" cy="33401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3810</xdr:colOff>
      <xdr:row>6</xdr:row>
      <xdr:rowOff>3175</xdr:rowOff>
    </xdr:from>
    <xdr:to>
      <xdr:col>8</xdr:col>
      <xdr:colOff>1174816</xdr:colOff>
      <xdr:row>7</xdr:row>
      <xdr:rowOff>2020</xdr:rowOff>
    </xdr:to>
    <xdr:sp macro="" textlink="">
      <xdr:nvSpPr>
        <xdr:cNvPr id="18" name="Metin 130"/>
        <xdr:cNvSpPr txBox="1">
          <a:spLocks noChangeArrowheads="1"/>
        </xdr:cNvSpPr>
      </xdr:nvSpPr>
      <xdr:spPr bwMode="auto">
        <a:xfrm>
          <a:off x="5375910" y="1016635"/>
          <a:ext cx="1163386" cy="3265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tr-TR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Date of Report</a:t>
          </a: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11430</xdr:colOff>
      <xdr:row>7</xdr:row>
      <xdr:rowOff>3175</xdr:rowOff>
    </xdr:from>
    <xdr:to>
      <xdr:col>8</xdr:col>
      <xdr:colOff>1182436</xdr:colOff>
      <xdr:row>8</xdr:row>
      <xdr:rowOff>9525</xdr:rowOff>
    </xdr:to>
    <xdr:sp macro="" textlink="">
      <xdr:nvSpPr>
        <xdr:cNvPr id="19" name="Metin 130"/>
        <xdr:cNvSpPr txBox="1">
          <a:spLocks noChangeArrowheads="1"/>
        </xdr:cNvSpPr>
      </xdr:nvSpPr>
      <xdr:spPr bwMode="auto">
        <a:xfrm>
          <a:off x="5383530" y="1344295"/>
          <a:ext cx="1155766" cy="311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tr-TR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119743</xdr:colOff>
      <xdr:row>0</xdr:row>
      <xdr:rowOff>0</xdr:rowOff>
    </xdr:from>
    <xdr:to>
      <xdr:col>3</xdr:col>
      <xdr:colOff>1143000</xdr:colOff>
      <xdr:row>2</xdr:row>
      <xdr:rowOff>293916</xdr:rowOff>
    </xdr:to>
    <xdr:pic>
      <xdr:nvPicPr>
        <xdr:cNvPr id="20" name="Resim 1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486" y="0"/>
          <a:ext cx="1480457" cy="620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63"/>
  <sheetViews>
    <sheetView showGridLines="0" tabSelected="1" zoomScale="70" zoomScaleNormal="70" workbookViewId="0">
      <selection activeCell="O20" sqref="O20"/>
    </sheetView>
  </sheetViews>
  <sheetFormatPr defaultColWidth="9.109375" defaultRowHeight="13.2" x14ac:dyDescent="0.25"/>
  <cols>
    <col min="1" max="1" width="6.44140625" style="4" customWidth="1"/>
    <col min="2" max="2" width="0.88671875" style="4" customWidth="1"/>
    <col min="3" max="3" width="6" style="4" customWidth="1"/>
    <col min="4" max="4" width="21" style="4" customWidth="1"/>
    <col min="5" max="5" width="23.21875" style="4" customWidth="1"/>
    <col min="6" max="6" width="16.88671875" style="4" customWidth="1"/>
    <col min="7" max="7" width="15.5546875" style="4" customWidth="1"/>
    <col min="8" max="8" width="16.6640625" style="4" customWidth="1"/>
    <col min="9" max="9" width="0.88671875" style="4" customWidth="1"/>
    <col min="10" max="10" width="12.21875" style="4" bestFit="1" customWidth="1"/>
    <col min="11" max="16384" width="9.109375" style="4"/>
  </cols>
  <sheetData>
    <row r="5" spans="1:9" ht="21.6" customHeight="1" x14ac:dyDescent="0.25">
      <c r="A5" s="1"/>
      <c r="B5" s="1"/>
      <c r="C5" s="2" t="s">
        <v>0</v>
      </c>
      <c r="D5" s="2"/>
      <c r="E5" s="2"/>
      <c r="F5" s="3"/>
      <c r="H5" s="5" t="s">
        <v>1</v>
      </c>
      <c r="I5" s="1"/>
    </row>
    <row r="6" spans="1:9" ht="14.4" thickBot="1" x14ac:dyDescent="0.3">
      <c r="A6" s="1"/>
      <c r="B6" s="1"/>
      <c r="C6" s="7" t="s">
        <v>2</v>
      </c>
      <c r="D6" s="7"/>
      <c r="E6" s="7"/>
      <c r="F6" s="1"/>
      <c r="G6" s="1"/>
      <c r="H6" s="8" t="s">
        <v>3</v>
      </c>
      <c r="I6" s="1"/>
    </row>
    <row r="7" spans="1:9" ht="3.9" customHeight="1" x14ac:dyDescent="0.25">
      <c r="A7" s="1"/>
      <c r="B7" s="9"/>
      <c r="C7" s="10"/>
      <c r="D7" s="11"/>
      <c r="E7" s="11"/>
      <c r="F7" s="11"/>
      <c r="G7" s="11"/>
      <c r="H7" s="11"/>
      <c r="I7" s="12"/>
    </row>
    <row r="8" spans="1:9" ht="24" customHeight="1" x14ac:dyDescent="0.25">
      <c r="A8" s="1"/>
      <c r="B8" s="13"/>
      <c r="C8" s="14"/>
      <c r="D8" s="15"/>
      <c r="E8" s="16" t="s">
        <v>4</v>
      </c>
      <c r="F8" s="17"/>
      <c r="G8" s="18"/>
      <c r="H8" s="15"/>
      <c r="I8" s="19"/>
    </row>
    <row r="9" spans="1:9" ht="25.5" customHeight="1" x14ac:dyDescent="0.25">
      <c r="A9" s="1"/>
      <c r="B9" s="13"/>
      <c r="C9" s="14"/>
      <c r="D9" s="15"/>
      <c r="E9" s="20" t="s">
        <v>5</v>
      </c>
      <c r="F9" s="17"/>
      <c r="G9" s="21"/>
      <c r="H9" s="22"/>
      <c r="I9" s="19"/>
    </row>
    <row r="10" spans="1:9" ht="25.5" customHeight="1" x14ac:dyDescent="0.25">
      <c r="A10" s="1" t="s">
        <v>6</v>
      </c>
      <c r="B10" s="13"/>
      <c r="C10" s="14"/>
      <c r="D10" s="15"/>
      <c r="E10" s="23" t="s">
        <v>7</v>
      </c>
      <c r="F10" s="24"/>
      <c r="G10" s="25"/>
      <c r="H10" s="26" t="s">
        <v>7</v>
      </c>
      <c r="I10" s="19"/>
    </row>
    <row r="11" spans="1:9" ht="26.25" customHeight="1" x14ac:dyDescent="0.25">
      <c r="A11" s="1"/>
      <c r="B11" s="13"/>
      <c r="C11" s="14"/>
      <c r="D11" s="15"/>
      <c r="E11" s="23" t="s">
        <v>7</v>
      </c>
      <c r="F11" s="24"/>
      <c r="G11" s="27"/>
      <c r="H11" s="28" t="s">
        <v>7</v>
      </c>
      <c r="I11" s="19"/>
    </row>
    <row r="12" spans="1:9" ht="24" customHeight="1" x14ac:dyDescent="0.25">
      <c r="A12" s="1"/>
      <c r="B12" s="13"/>
      <c r="C12" s="14"/>
      <c r="D12" s="15"/>
      <c r="E12" s="29" t="s">
        <v>8</v>
      </c>
      <c r="F12" s="17"/>
      <c r="G12" s="18"/>
      <c r="H12" s="15"/>
      <c r="I12" s="19"/>
    </row>
    <row r="13" spans="1:9" ht="27" customHeight="1" x14ac:dyDescent="0.25">
      <c r="A13" s="1"/>
      <c r="B13" s="13"/>
      <c r="C13" s="30"/>
      <c r="D13" s="31"/>
      <c r="E13" s="32" t="s">
        <v>9</v>
      </c>
      <c r="F13" s="33"/>
      <c r="G13" s="21"/>
      <c r="H13" s="22"/>
      <c r="I13" s="19"/>
    </row>
    <row r="14" spans="1:9" x14ac:dyDescent="0.25">
      <c r="A14" s="1"/>
      <c r="B14" s="13"/>
      <c r="C14" s="34" t="s">
        <v>10</v>
      </c>
      <c r="D14" s="35"/>
      <c r="E14" s="36" t="s">
        <v>11</v>
      </c>
      <c r="F14" s="37" t="s">
        <v>12</v>
      </c>
      <c r="G14" s="38"/>
      <c r="H14" s="36" t="s">
        <v>13</v>
      </c>
      <c r="I14" s="19"/>
    </row>
    <row r="15" spans="1:9" x14ac:dyDescent="0.25">
      <c r="A15" s="1"/>
      <c r="B15" s="13"/>
      <c r="C15" s="39" t="s">
        <v>14</v>
      </c>
      <c r="D15" s="31"/>
      <c r="E15" s="40"/>
      <c r="F15" s="41" t="s">
        <v>15</v>
      </c>
      <c r="G15" s="42"/>
      <c r="H15" s="40"/>
      <c r="I15" s="19"/>
    </row>
    <row r="16" spans="1:9" ht="27.6" customHeight="1" x14ac:dyDescent="0.25">
      <c r="A16" s="1"/>
      <c r="B16" s="13"/>
      <c r="C16" s="43" t="s">
        <v>16</v>
      </c>
      <c r="D16" s="44"/>
      <c r="E16" s="45">
        <v>21.493333333333329</v>
      </c>
      <c r="F16" s="46" t="s">
        <v>17</v>
      </c>
      <c r="G16" s="47"/>
      <c r="H16" s="48">
        <v>17.5</v>
      </c>
      <c r="I16" s="19"/>
    </row>
    <row r="17" spans="1:9" ht="27.6" customHeight="1" x14ac:dyDescent="0.25">
      <c r="A17" s="1"/>
      <c r="B17" s="13"/>
      <c r="C17" s="43" t="s">
        <v>21</v>
      </c>
      <c r="D17" s="44"/>
      <c r="E17" s="45">
        <v>5.4050000000000002</v>
      </c>
      <c r="F17" s="46" t="s">
        <v>24</v>
      </c>
      <c r="G17" s="47"/>
      <c r="H17" s="49">
        <v>3050</v>
      </c>
      <c r="I17" s="19"/>
    </row>
    <row r="18" spans="1:9" ht="27.6" customHeight="1" x14ac:dyDescent="0.25">
      <c r="A18" s="1"/>
      <c r="B18" s="13"/>
      <c r="C18" s="43" t="s">
        <v>23</v>
      </c>
      <c r="D18" s="44"/>
      <c r="E18" s="45">
        <v>3.2783333333333338</v>
      </c>
      <c r="F18" s="46" t="s">
        <v>25</v>
      </c>
      <c r="G18" s="47"/>
      <c r="H18" s="50">
        <v>3.12</v>
      </c>
      <c r="I18" s="19"/>
    </row>
    <row r="19" spans="1:9" ht="27.6" customHeight="1" x14ac:dyDescent="0.25">
      <c r="A19" s="1"/>
      <c r="B19" s="13"/>
      <c r="C19" s="43" t="s">
        <v>18</v>
      </c>
      <c r="D19" s="44"/>
      <c r="E19" s="45">
        <v>66.006666666666675</v>
      </c>
      <c r="F19" s="51"/>
      <c r="G19" s="22"/>
      <c r="H19" s="52">
        <v>170</v>
      </c>
      <c r="I19" s="19"/>
    </row>
    <row r="20" spans="1:9" ht="27.6" customHeight="1" x14ac:dyDescent="0.25">
      <c r="A20" s="1"/>
      <c r="B20" s="13"/>
      <c r="C20" s="43" t="s">
        <v>19</v>
      </c>
      <c r="D20" s="44"/>
      <c r="E20" s="45">
        <v>0.69333333333333336</v>
      </c>
      <c r="F20" s="53"/>
      <c r="G20" s="31"/>
      <c r="H20" s="52">
        <v>230</v>
      </c>
      <c r="I20" s="19"/>
    </row>
    <row r="21" spans="1:9" ht="27.6" customHeight="1" x14ac:dyDescent="0.25">
      <c r="A21" s="1"/>
      <c r="B21" s="13"/>
      <c r="C21" s="43" t="s">
        <v>26</v>
      </c>
      <c r="D21" s="44"/>
      <c r="E21" s="45">
        <v>0.9833333333333335</v>
      </c>
      <c r="F21" s="46" t="s">
        <v>28</v>
      </c>
      <c r="G21" s="47"/>
      <c r="H21" s="48">
        <v>24.6</v>
      </c>
      <c r="I21" s="19"/>
    </row>
    <row r="22" spans="1:9" ht="27.6" customHeight="1" x14ac:dyDescent="0.25">
      <c r="A22" s="1"/>
      <c r="B22" s="13"/>
      <c r="C22" s="43" t="s">
        <v>27</v>
      </c>
      <c r="D22" s="44"/>
      <c r="E22" s="45">
        <v>0.25</v>
      </c>
      <c r="F22" s="46" t="s">
        <v>30</v>
      </c>
      <c r="G22" s="47"/>
      <c r="H22" s="54">
        <v>0</v>
      </c>
      <c r="I22" s="19"/>
    </row>
    <row r="23" spans="1:9" ht="27.6" customHeight="1" x14ac:dyDescent="0.25">
      <c r="A23" s="1"/>
      <c r="B23" s="13"/>
      <c r="C23" s="43" t="s">
        <v>29</v>
      </c>
      <c r="D23" s="44"/>
      <c r="E23" s="45">
        <v>0.16666666666666666</v>
      </c>
      <c r="F23" s="55"/>
      <c r="G23" s="56"/>
      <c r="H23" s="57"/>
      <c r="I23" s="19"/>
    </row>
    <row r="24" spans="1:9" ht="27.6" customHeight="1" x14ac:dyDescent="0.25">
      <c r="A24" s="1"/>
      <c r="B24" s="13"/>
      <c r="C24" s="43" t="s">
        <v>31</v>
      </c>
      <c r="D24" s="44"/>
      <c r="E24" s="45">
        <v>0.98666666666666669</v>
      </c>
      <c r="F24" s="59"/>
      <c r="G24" s="60"/>
      <c r="H24" s="61"/>
      <c r="I24" s="19"/>
    </row>
    <row r="25" spans="1:9" ht="27.6" customHeight="1" x14ac:dyDescent="0.25">
      <c r="A25" s="1"/>
      <c r="B25" s="13"/>
      <c r="C25" s="43" t="s">
        <v>32</v>
      </c>
      <c r="D25" s="44"/>
      <c r="E25" s="58">
        <v>4.5500000000000002E-3</v>
      </c>
      <c r="F25" s="59"/>
      <c r="G25" s="60"/>
      <c r="H25" s="61"/>
      <c r="I25" s="19"/>
    </row>
    <row r="26" spans="1:9" ht="27.6" customHeight="1" x14ac:dyDescent="0.25">
      <c r="A26" s="1"/>
      <c r="B26" s="13"/>
      <c r="C26" s="43" t="s">
        <v>33</v>
      </c>
      <c r="D26" s="44"/>
      <c r="E26" s="45">
        <v>99.26788333333333</v>
      </c>
      <c r="F26" s="59"/>
      <c r="G26" s="60"/>
      <c r="H26" s="61"/>
      <c r="I26" s="19"/>
    </row>
    <row r="27" spans="1:9" ht="27.6" customHeight="1" x14ac:dyDescent="0.25">
      <c r="A27" s="1"/>
      <c r="B27" s="13"/>
      <c r="C27" s="43" t="s">
        <v>34</v>
      </c>
      <c r="D27" s="44"/>
      <c r="E27" s="45">
        <v>0.73211666666666986</v>
      </c>
      <c r="F27" s="59"/>
      <c r="G27" s="60"/>
      <c r="H27" s="61"/>
      <c r="I27" s="19"/>
    </row>
    <row r="28" spans="1:9" ht="27.6" customHeight="1" x14ac:dyDescent="0.25">
      <c r="A28" s="1"/>
      <c r="B28" s="13"/>
      <c r="C28" s="43" t="s">
        <v>35</v>
      </c>
      <c r="D28" s="44"/>
      <c r="E28" s="45">
        <v>0.93166666666666664</v>
      </c>
      <c r="F28" s="59"/>
      <c r="G28" s="60"/>
      <c r="H28" s="61"/>
      <c r="I28" s="19"/>
    </row>
    <row r="29" spans="1:9" ht="27.6" customHeight="1" x14ac:dyDescent="0.25">
      <c r="A29" s="1"/>
      <c r="B29" s="13"/>
      <c r="C29" s="46" t="s">
        <v>22</v>
      </c>
      <c r="D29" s="47"/>
      <c r="E29" s="45">
        <v>5.4</v>
      </c>
      <c r="F29" s="62"/>
      <c r="G29" s="63"/>
      <c r="H29" s="64"/>
      <c r="I29" s="19"/>
    </row>
    <row r="30" spans="1:9" ht="27.6" customHeight="1" x14ac:dyDescent="0.25">
      <c r="A30" s="1"/>
      <c r="B30" s="13"/>
      <c r="C30" s="43" t="s">
        <v>36</v>
      </c>
      <c r="D30" s="44"/>
      <c r="E30" s="45">
        <v>0.81589333333333336</v>
      </c>
      <c r="F30" s="67"/>
      <c r="G30" s="68" t="s">
        <v>39</v>
      </c>
      <c r="H30" s="69"/>
      <c r="I30" s="19"/>
    </row>
    <row r="31" spans="1:9" ht="27.6" customHeight="1" x14ac:dyDescent="0.25">
      <c r="A31" s="1"/>
      <c r="B31" s="13"/>
      <c r="C31" s="65" t="s">
        <v>37</v>
      </c>
      <c r="D31" s="66" t="s">
        <v>38</v>
      </c>
      <c r="E31" s="45">
        <v>2.1873412128576168</v>
      </c>
      <c r="F31" s="71"/>
      <c r="G31" s="72" t="s">
        <v>41</v>
      </c>
      <c r="H31" s="54">
        <v>14</v>
      </c>
      <c r="I31" s="19"/>
    </row>
    <row r="32" spans="1:9" ht="27.6" customHeight="1" x14ac:dyDescent="0.25">
      <c r="A32" s="1"/>
      <c r="B32" s="13"/>
      <c r="C32" s="70"/>
      <c r="D32" s="66" t="s">
        <v>40</v>
      </c>
      <c r="E32" s="45">
        <v>2.4752399232245677</v>
      </c>
      <c r="F32" s="73"/>
      <c r="G32" s="72" t="s">
        <v>43</v>
      </c>
      <c r="H32" s="54">
        <v>20.399999999999999</v>
      </c>
      <c r="I32" s="19"/>
    </row>
    <row r="33" spans="1:10" ht="28.5" customHeight="1" x14ac:dyDescent="0.25">
      <c r="A33" s="1"/>
      <c r="B33" s="13"/>
      <c r="C33" s="70"/>
      <c r="D33" s="66" t="s">
        <v>42</v>
      </c>
      <c r="E33" s="45">
        <v>1.6487036095577019</v>
      </c>
      <c r="F33" s="73"/>
      <c r="G33" s="72" t="s">
        <v>43</v>
      </c>
      <c r="H33" s="54">
        <v>40.200000000000003</v>
      </c>
      <c r="I33" s="19"/>
    </row>
    <row r="34" spans="1:10" ht="24.9" customHeight="1" x14ac:dyDescent="0.25">
      <c r="A34" s="1"/>
      <c r="B34" s="13"/>
      <c r="C34" s="70"/>
      <c r="D34" s="66" t="s">
        <v>20</v>
      </c>
      <c r="E34" s="45">
        <v>96.093350599273251</v>
      </c>
      <c r="F34" s="74"/>
      <c r="G34" s="72" t="s">
        <v>43</v>
      </c>
      <c r="H34" s="54">
        <v>50.5</v>
      </c>
      <c r="I34" s="19"/>
    </row>
    <row r="35" spans="1:10" ht="24.9" customHeight="1" x14ac:dyDescent="0.25">
      <c r="A35" s="1"/>
      <c r="B35" s="13"/>
      <c r="C35" s="70"/>
      <c r="D35" s="66" t="s">
        <v>44</v>
      </c>
      <c r="E35" s="75">
        <v>60.529198333333341</v>
      </c>
      <c r="F35" s="21"/>
      <c r="G35" s="108"/>
      <c r="H35" s="76"/>
      <c r="I35" s="19"/>
    </row>
    <row r="36" spans="1:10" ht="24.9" customHeight="1" x14ac:dyDescent="0.25">
      <c r="A36" s="1"/>
      <c r="B36" s="13"/>
      <c r="C36" s="70"/>
      <c r="D36" s="66" t="s">
        <v>45</v>
      </c>
      <c r="E36" s="75">
        <v>15.958159443999982</v>
      </c>
      <c r="F36" s="21"/>
      <c r="G36" s="108"/>
      <c r="H36" s="109"/>
      <c r="I36" s="19"/>
    </row>
    <row r="37" spans="1:10" ht="24.9" customHeight="1" x14ac:dyDescent="0.25">
      <c r="A37" s="1"/>
      <c r="B37" s="13"/>
      <c r="C37" s="70"/>
      <c r="D37" s="66" t="s">
        <v>46</v>
      </c>
      <c r="E37" s="75">
        <v>8.7763099999999987</v>
      </c>
      <c r="F37" s="78"/>
      <c r="G37" s="79"/>
      <c r="H37" s="80"/>
      <c r="I37" s="19"/>
    </row>
    <row r="38" spans="1:10" ht="21" customHeight="1" x14ac:dyDescent="0.25">
      <c r="A38" s="1"/>
      <c r="B38" s="13"/>
      <c r="C38" s="81"/>
      <c r="D38" s="82" t="s">
        <v>47</v>
      </c>
      <c r="E38" s="75">
        <v>9.975968333333336</v>
      </c>
      <c r="F38" s="83"/>
      <c r="G38" s="84" t="s">
        <v>48</v>
      </c>
      <c r="H38" s="85"/>
      <c r="I38" s="19"/>
    </row>
    <row r="39" spans="1:10" ht="21" customHeight="1" x14ac:dyDescent="0.25">
      <c r="A39" s="1"/>
      <c r="B39" s="13"/>
      <c r="C39" s="51"/>
      <c r="D39" s="86"/>
      <c r="E39" s="87"/>
      <c r="F39" s="88"/>
      <c r="G39" s="89" t="s">
        <v>49</v>
      </c>
      <c r="H39" s="90"/>
      <c r="I39" s="91"/>
      <c r="J39" s="1"/>
    </row>
    <row r="40" spans="1:10" ht="21" customHeight="1" x14ac:dyDescent="0.25">
      <c r="A40" s="1"/>
      <c r="B40" s="13"/>
      <c r="C40" s="92"/>
      <c r="D40" s="86"/>
      <c r="E40" s="21"/>
      <c r="F40" s="93"/>
      <c r="G40" s="1"/>
      <c r="H40" s="94"/>
      <c r="I40" s="95"/>
      <c r="J40" s="1"/>
    </row>
    <row r="41" spans="1:10" ht="24.9" customHeight="1" x14ac:dyDescent="0.25">
      <c r="A41" s="1"/>
      <c r="B41" s="13"/>
      <c r="C41" s="92"/>
      <c r="D41" s="96"/>
      <c r="E41" s="1"/>
      <c r="F41" s="1"/>
      <c r="G41" s="1"/>
      <c r="H41" s="94"/>
      <c r="I41" s="19"/>
      <c r="J41" s="1"/>
    </row>
    <row r="42" spans="1:10" ht="24.9" customHeight="1" x14ac:dyDescent="0.25">
      <c r="A42" s="1"/>
      <c r="B42" s="13"/>
      <c r="C42" s="97"/>
      <c r="D42" s="96"/>
      <c r="E42" s="1"/>
      <c r="F42" s="1"/>
      <c r="G42" s="1"/>
      <c r="H42" s="94"/>
      <c r="I42" s="19"/>
      <c r="J42" s="1"/>
    </row>
    <row r="43" spans="1:10" ht="24.9" customHeight="1" x14ac:dyDescent="0.25">
      <c r="A43" s="1"/>
      <c r="B43" s="13"/>
      <c r="C43" s="98" t="s">
        <v>50</v>
      </c>
      <c r="D43" s="99"/>
      <c r="E43" s="100"/>
      <c r="F43" s="100"/>
      <c r="G43" s="100"/>
      <c r="H43" s="101"/>
      <c r="I43" s="19"/>
      <c r="J43" s="1"/>
    </row>
    <row r="44" spans="1:10" ht="4.2" customHeight="1" thickBot="1" x14ac:dyDescent="0.3">
      <c r="A44" s="1"/>
      <c r="B44" s="102"/>
      <c r="C44" s="103"/>
      <c r="D44" s="104"/>
      <c r="E44" s="104"/>
      <c r="F44" s="104"/>
      <c r="G44" s="104"/>
      <c r="H44" s="104"/>
      <c r="I44" s="105"/>
      <c r="J44" s="1"/>
    </row>
    <row r="45" spans="1:10" x14ac:dyDescent="0.25">
      <c r="A45" s="1"/>
      <c r="B45" s="1"/>
      <c r="C45" s="106"/>
      <c r="D45" s="1"/>
      <c r="E45" s="1"/>
      <c r="F45" s="1"/>
      <c r="G45" s="1"/>
      <c r="H45" s="1"/>
      <c r="I45" s="1"/>
      <c r="J45" s="1"/>
    </row>
    <row r="46" spans="1:10" ht="24.9" customHeight="1" x14ac:dyDescent="0.25">
      <c r="A46" s="1"/>
      <c r="B46" s="1"/>
      <c r="C46" s="107" t="s">
        <v>51</v>
      </c>
      <c r="D46" s="1"/>
      <c r="E46" s="1"/>
      <c r="F46" s="1"/>
      <c r="G46" s="1"/>
      <c r="H46" s="1"/>
      <c r="I46" s="1"/>
      <c r="J46" s="1"/>
    </row>
    <row r="47" spans="1:10" ht="24.9" customHeight="1" x14ac:dyDescent="0.25">
      <c r="A47" s="1"/>
      <c r="B47" s="1"/>
      <c r="C47" s="96"/>
      <c r="D47" s="1"/>
      <c r="E47" s="1"/>
      <c r="F47" s="1"/>
      <c r="G47" s="1"/>
      <c r="H47" s="1"/>
      <c r="I47" s="1"/>
      <c r="J47" s="1"/>
    </row>
    <row r="48" spans="1:10" ht="24.9" customHeight="1" x14ac:dyDescent="0.25">
      <c r="A48" s="1"/>
      <c r="B48" s="1"/>
      <c r="C48" s="96"/>
      <c r="D48" s="1"/>
      <c r="E48" s="1"/>
      <c r="F48" s="1"/>
      <c r="G48" s="1"/>
      <c r="H48" s="1"/>
      <c r="I48" s="1"/>
      <c r="J48" s="1"/>
    </row>
    <row r="49" spans="1:10" ht="24.9" customHeight="1" x14ac:dyDescent="0.25">
      <c r="A49" s="1"/>
      <c r="B49" s="1"/>
      <c r="C49" s="107"/>
      <c r="D49" s="1"/>
      <c r="E49" s="1"/>
      <c r="F49" s="1"/>
      <c r="G49" s="1"/>
      <c r="H49" s="1"/>
      <c r="I49" s="1"/>
      <c r="J49" s="1"/>
    </row>
    <row r="50" spans="1:10" s="6" customFormat="1" ht="24.9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s="6" customFormat="1" ht="24.9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s="6" customFormat="1" ht="24.9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s="6" customFormat="1" ht="24.9" customHeight="1" x14ac:dyDescent="0.25">
      <c r="A53" s="1"/>
      <c r="B53" s="1"/>
      <c r="C53" s="1"/>
      <c r="D53" s="4"/>
      <c r="E53" s="4"/>
      <c r="F53" s="4"/>
      <c r="G53" s="4"/>
      <c r="H53" s="4"/>
      <c r="I53" s="1"/>
      <c r="J53" s="1"/>
    </row>
    <row r="54" spans="1:10" s="6" customFormat="1" ht="24.9" customHeight="1" x14ac:dyDescent="0.25">
      <c r="A54" s="1"/>
      <c r="B54" s="1"/>
      <c r="C54" s="4"/>
      <c r="D54" s="4"/>
      <c r="E54" s="4"/>
      <c r="F54" s="4"/>
      <c r="G54" s="4"/>
      <c r="H54" s="4"/>
      <c r="I54" s="1"/>
      <c r="J54" s="1"/>
    </row>
    <row r="55" spans="1:10" s="6" customFormat="1" ht="24.9" customHeight="1" x14ac:dyDescent="0.25">
      <c r="A55" s="1"/>
      <c r="B55" s="1"/>
      <c r="C55" s="4"/>
      <c r="D55" s="4"/>
      <c r="E55" s="4"/>
      <c r="F55" s="4"/>
      <c r="G55" s="4"/>
      <c r="H55" s="4"/>
      <c r="I55" s="1"/>
      <c r="J55" s="1"/>
    </row>
    <row r="56" spans="1:10" s="6" customFormat="1" ht="24.9" customHeight="1" x14ac:dyDescent="0.25">
      <c r="A56" s="1"/>
      <c r="B56" s="1"/>
      <c r="C56" s="4"/>
      <c r="D56" s="4"/>
      <c r="E56" s="4"/>
      <c r="F56" s="4"/>
      <c r="G56" s="4"/>
      <c r="H56" s="4"/>
      <c r="I56" s="1"/>
      <c r="J56" s="1"/>
    </row>
    <row r="57" spans="1:10" s="6" customFormat="1" ht="24.9" customHeight="1" x14ac:dyDescent="0.25">
      <c r="A57" s="1"/>
      <c r="B57" s="1"/>
      <c r="C57" s="4"/>
      <c r="D57" s="4"/>
      <c r="E57" s="4"/>
      <c r="F57" s="4"/>
      <c r="G57" s="4"/>
      <c r="H57" s="4"/>
      <c r="I57" s="1"/>
      <c r="J57" s="1"/>
    </row>
    <row r="58" spans="1:10" s="6" customFormat="1" ht="24.9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s="6" customFormat="1" ht="24.9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s="6" customFormat="1" ht="24.9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s="6" customFormat="1" ht="24.9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s="6" customFormat="1" ht="24.9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s="6" customFormat="1" ht="24.9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</row>
  </sheetData>
  <mergeCells count="32">
    <mergeCell ref="G39:H39"/>
    <mergeCell ref="C29:D29"/>
    <mergeCell ref="C30:D30"/>
    <mergeCell ref="C31:C38"/>
    <mergeCell ref="F31:F34"/>
    <mergeCell ref="G37:H37"/>
    <mergeCell ref="G38:H38"/>
    <mergeCell ref="C22:D22"/>
    <mergeCell ref="F21:G21"/>
    <mergeCell ref="C23:D23"/>
    <mergeCell ref="F22:G22"/>
    <mergeCell ref="C24:D24"/>
    <mergeCell ref="F23:H29"/>
    <mergeCell ref="C25:D25"/>
    <mergeCell ref="C26:D26"/>
    <mergeCell ref="C27:D27"/>
    <mergeCell ref="C28:D28"/>
    <mergeCell ref="C18:D18"/>
    <mergeCell ref="F17:G17"/>
    <mergeCell ref="C19:D19"/>
    <mergeCell ref="F18:G18"/>
    <mergeCell ref="C20:D20"/>
    <mergeCell ref="C21:D21"/>
    <mergeCell ref="C16:D16"/>
    <mergeCell ref="F16:G16"/>
    <mergeCell ref="C17:D17"/>
    <mergeCell ref="C5:E5"/>
    <mergeCell ref="C6:E6"/>
    <mergeCell ref="E10:F10"/>
    <mergeCell ref="E11:F11"/>
    <mergeCell ref="E14:E15"/>
    <mergeCell ref="H14:H15"/>
  </mergeCells>
  <printOptions horizontalCentered="1" verticalCentered="1" gridLinesSet="0"/>
  <pageMargins left="0.59055118110236227" right="0" top="0.19685039370078741" bottom="0.35433070866141736" header="0" footer="0.15748031496062992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7"/>
  <sheetViews>
    <sheetView showGridLines="0" zoomScale="70" zoomScaleNormal="70" workbookViewId="0">
      <selection activeCell="F13" sqref="C12:F13"/>
    </sheetView>
  </sheetViews>
  <sheetFormatPr defaultColWidth="9.109375" defaultRowHeight="13.2" x14ac:dyDescent="0.25"/>
  <cols>
    <col min="1" max="1" width="6" style="112" customWidth="1"/>
    <col min="2" max="2" width="0.6640625" style="112" customWidth="1"/>
    <col min="3" max="3" width="6" style="112" customWidth="1"/>
    <col min="4" max="4" width="17.33203125" style="112" customWidth="1"/>
    <col min="5" max="5" width="10.6640625" style="112" customWidth="1"/>
    <col min="6" max="6" width="14.109375" style="112" customWidth="1"/>
    <col min="7" max="7" width="13.109375" style="112" customWidth="1"/>
    <col min="8" max="8" width="17.5546875" style="112" customWidth="1"/>
    <col min="9" max="9" width="10.6640625" style="112" customWidth="1"/>
    <col min="10" max="10" width="14.6640625" style="112" customWidth="1"/>
    <col min="11" max="11" width="0.6640625" style="112" customWidth="1"/>
    <col min="12" max="16384" width="9.109375" style="112"/>
  </cols>
  <sheetData>
    <row r="2" spans="1:11" x14ac:dyDescent="0.25">
      <c r="A2" s="110"/>
      <c r="B2" s="111"/>
    </row>
    <row r="3" spans="1:11" ht="24" customHeight="1" x14ac:dyDescent="0.35">
      <c r="A3" s="111"/>
      <c r="B3" s="111"/>
      <c r="J3" s="113" t="s">
        <v>52</v>
      </c>
      <c r="K3" s="111"/>
    </row>
    <row r="4" spans="1:11" ht="14.4" thickBot="1" x14ac:dyDescent="0.35">
      <c r="A4" s="111"/>
      <c r="B4" s="111"/>
      <c r="C4" s="114" t="s">
        <v>53</v>
      </c>
      <c r="D4" s="114"/>
      <c r="E4" s="114"/>
      <c r="F4" s="111"/>
      <c r="G4" s="111"/>
      <c r="H4" s="111"/>
      <c r="I4" s="111"/>
      <c r="J4" s="115" t="s">
        <v>54</v>
      </c>
      <c r="K4" s="111"/>
    </row>
    <row r="5" spans="1:11" ht="4.2" customHeight="1" thickTop="1" x14ac:dyDescent="0.25">
      <c r="A5" s="111"/>
      <c r="B5" s="116"/>
      <c r="C5" s="117"/>
      <c r="D5" s="118"/>
      <c r="E5" s="118"/>
      <c r="F5" s="118"/>
      <c r="G5" s="118"/>
      <c r="H5" s="118"/>
      <c r="I5" s="118"/>
      <c r="J5" s="118"/>
      <c r="K5" s="119"/>
    </row>
    <row r="6" spans="1:11" ht="24" customHeight="1" x14ac:dyDescent="0.25">
      <c r="A6" s="111"/>
      <c r="B6" s="120"/>
      <c r="C6" s="121"/>
      <c r="D6" s="122"/>
      <c r="E6" s="123" t="s">
        <v>55</v>
      </c>
      <c r="F6" s="124"/>
      <c r="G6" s="125"/>
      <c r="H6" s="126"/>
      <c r="I6" s="126"/>
      <c r="J6" s="122"/>
      <c r="K6" s="127"/>
    </row>
    <row r="7" spans="1:11" ht="25.5" customHeight="1" x14ac:dyDescent="0.25">
      <c r="A7" s="111"/>
      <c r="B7" s="120"/>
      <c r="C7" s="121"/>
      <c r="D7" s="122"/>
      <c r="E7" s="128" t="s">
        <v>56</v>
      </c>
      <c r="F7" s="124"/>
      <c r="G7" s="125"/>
      <c r="H7" s="129"/>
      <c r="I7" s="130" t="s">
        <v>7</v>
      </c>
      <c r="J7" s="131"/>
      <c r="K7" s="127"/>
    </row>
    <row r="8" spans="1:11" ht="25.5" customHeight="1" x14ac:dyDescent="0.25">
      <c r="A8" s="111"/>
      <c r="B8" s="120"/>
      <c r="C8" s="121"/>
      <c r="D8" s="122"/>
      <c r="E8" s="132" t="s">
        <v>7</v>
      </c>
      <c r="F8" s="133"/>
      <c r="G8" s="134"/>
      <c r="H8" s="129"/>
      <c r="I8" s="130" t="s">
        <v>7</v>
      </c>
      <c r="J8" s="131"/>
      <c r="K8" s="127"/>
    </row>
    <row r="9" spans="1:11" ht="26.25" customHeight="1" x14ac:dyDescent="0.25">
      <c r="A9" s="111"/>
      <c r="B9" s="120"/>
      <c r="C9" s="121"/>
      <c r="D9" s="122"/>
      <c r="E9" s="132" t="s">
        <v>7</v>
      </c>
      <c r="F9" s="133"/>
      <c r="G9" s="134"/>
      <c r="H9" s="135"/>
      <c r="I9" s="136" t="s">
        <v>7</v>
      </c>
      <c r="J9" s="137"/>
      <c r="K9" s="127"/>
    </row>
    <row r="10" spans="1:11" ht="24" customHeight="1" x14ac:dyDescent="0.25">
      <c r="A10" s="111"/>
      <c r="B10" s="120"/>
      <c r="C10" s="121"/>
      <c r="D10" s="122"/>
      <c r="E10" s="138" t="s">
        <v>57</v>
      </c>
      <c r="F10" s="139"/>
      <c r="G10" s="125"/>
      <c r="H10" s="129"/>
      <c r="I10" s="140" t="s">
        <v>7</v>
      </c>
      <c r="J10" s="141"/>
      <c r="K10" s="127"/>
    </row>
    <row r="11" spans="1:11" ht="27" customHeight="1" x14ac:dyDescent="0.25">
      <c r="A11" s="111"/>
      <c r="B11" s="120"/>
      <c r="C11" s="142"/>
      <c r="D11" s="143"/>
      <c r="E11" s="144" t="s">
        <v>58</v>
      </c>
      <c r="F11" s="144"/>
      <c r="G11" s="145"/>
      <c r="H11" s="111"/>
      <c r="I11" s="111"/>
      <c r="J11" s="146"/>
      <c r="K11" s="127"/>
    </row>
    <row r="12" spans="1:11" x14ac:dyDescent="0.25">
      <c r="A12" s="111"/>
      <c r="B12" s="120"/>
      <c r="C12" s="147" t="s">
        <v>10</v>
      </c>
      <c r="D12" s="148"/>
      <c r="E12" s="149" t="s">
        <v>59</v>
      </c>
      <c r="F12" s="150" t="s">
        <v>60</v>
      </c>
      <c r="G12" s="151" t="s">
        <v>12</v>
      </c>
      <c r="H12" s="150"/>
      <c r="I12" s="149" t="s">
        <v>59</v>
      </c>
      <c r="J12" s="149" t="s">
        <v>60</v>
      </c>
      <c r="K12" s="127"/>
    </row>
    <row r="13" spans="1:11" ht="11.4" customHeight="1" x14ac:dyDescent="0.25">
      <c r="A13" s="111"/>
      <c r="B13" s="120"/>
      <c r="C13" s="152" t="s">
        <v>14</v>
      </c>
      <c r="D13" s="143"/>
      <c r="E13" s="153" t="s">
        <v>61</v>
      </c>
      <c r="F13" s="154" t="s">
        <v>62</v>
      </c>
      <c r="G13" s="155" t="s">
        <v>15</v>
      </c>
      <c r="H13" s="154"/>
      <c r="I13" s="153" t="s">
        <v>63</v>
      </c>
      <c r="J13" s="153" t="s">
        <v>62</v>
      </c>
      <c r="K13" s="127"/>
    </row>
    <row r="14" spans="1:11" ht="27.6" customHeight="1" x14ac:dyDescent="0.25">
      <c r="A14" s="111"/>
      <c r="B14" s="120"/>
      <c r="C14" s="156" t="s">
        <v>64</v>
      </c>
      <c r="D14" s="157"/>
      <c r="E14" s="158"/>
      <c r="F14" s="159">
        <v>19.559999999999999</v>
      </c>
      <c r="G14" s="160" t="s">
        <v>65</v>
      </c>
      <c r="H14" s="161"/>
      <c r="I14" s="158"/>
      <c r="J14" s="162">
        <v>8.3000000000000007</v>
      </c>
      <c r="K14" s="127"/>
    </row>
    <row r="15" spans="1:11" ht="27.6" customHeight="1" x14ac:dyDescent="0.25">
      <c r="A15" s="111"/>
      <c r="B15" s="120"/>
      <c r="C15" s="156" t="s">
        <v>66</v>
      </c>
      <c r="D15" s="157"/>
      <c r="E15" s="158" t="s">
        <v>67</v>
      </c>
      <c r="F15" s="159">
        <v>0.6</v>
      </c>
      <c r="G15" s="160" t="s">
        <v>68</v>
      </c>
      <c r="H15" s="161"/>
      <c r="I15" s="158"/>
      <c r="J15" s="162" t="s">
        <v>7</v>
      </c>
      <c r="K15" s="127"/>
    </row>
    <row r="16" spans="1:11" ht="27.6" customHeight="1" x14ac:dyDescent="0.25">
      <c r="A16" s="111"/>
      <c r="B16" s="120"/>
      <c r="C16" s="156" t="s">
        <v>21</v>
      </c>
      <c r="D16" s="157"/>
      <c r="E16" s="158"/>
      <c r="F16" s="159">
        <v>5.0999999999999996</v>
      </c>
      <c r="G16" s="160" t="s">
        <v>24</v>
      </c>
      <c r="H16" s="161"/>
      <c r="I16" s="158"/>
      <c r="J16" s="163">
        <v>3826</v>
      </c>
      <c r="K16" s="127"/>
    </row>
    <row r="17" spans="1:11" ht="27.6" customHeight="1" x14ac:dyDescent="0.25">
      <c r="A17" s="111"/>
      <c r="B17" s="120"/>
      <c r="C17" s="156" t="s">
        <v>23</v>
      </c>
      <c r="D17" s="157"/>
      <c r="E17" s="158"/>
      <c r="F17" s="159">
        <v>3.94</v>
      </c>
      <c r="G17" s="160" t="s">
        <v>25</v>
      </c>
      <c r="H17" s="161"/>
      <c r="I17" s="158"/>
      <c r="J17" s="164">
        <v>3.07</v>
      </c>
      <c r="K17" s="127"/>
    </row>
    <row r="18" spans="1:11" ht="27.6" customHeight="1" x14ac:dyDescent="0.25">
      <c r="A18" s="111"/>
      <c r="B18" s="120"/>
      <c r="C18" s="156" t="s">
        <v>18</v>
      </c>
      <c r="D18" s="157"/>
      <c r="E18" s="158"/>
      <c r="F18" s="159">
        <v>63.07</v>
      </c>
      <c r="G18" s="165"/>
      <c r="H18" s="146"/>
      <c r="I18" s="166" t="s">
        <v>69</v>
      </c>
      <c r="J18" s="167">
        <v>130</v>
      </c>
      <c r="K18" s="127"/>
    </row>
    <row r="19" spans="1:11" ht="27.6" customHeight="1" x14ac:dyDescent="0.25">
      <c r="A19" s="111"/>
      <c r="B19" s="120"/>
      <c r="C19" s="156" t="s">
        <v>19</v>
      </c>
      <c r="D19" s="157"/>
      <c r="E19" s="158"/>
      <c r="F19" s="159">
        <v>0.71</v>
      </c>
      <c r="G19" s="168"/>
      <c r="H19" s="143"/>
      <c r="I19" s="169"/>
      <c r="J19" s="167">
        <v>190</v>
      </c>
      <c r="K19" s="127"/>
    </row>
    <row r="20" spans="1:11" ht="27.6" customHeight="1" x14ac:dyDescent="0.25">
      <c r="A20" s="111"/>
      <c r="B20" s="120"/>
      <c r="C20" s="156" t="s">
        <v>26</v>
      </c>
      <c r="D20" s="157"/>
      <c r="E20" s="158" t="s">
        <v>70</v>
      </c>
      <c r="F20" s="159">
        <v>2.84</v>
      </c>
      <c r="G20" s="170" t="s">
        <v>28</v>
      </c>
      <c r="H20" s="171"/>
      <c r="I20" s="158"/>
      <c r="J20" s="162">
        <v>29.4</v>
      </c>
      <c r="K20" s="127"/>
    </row>
    <row r="21" spans="1:11" ht="27.6" customHeight="1" x14ac:dyDescent="0.25">
      <c r="A21" s="111"/>
      <c r="B21" s="120"/>
      <c r="C21" s="156" t="s">
        <v>27</v>
      </c>
      <c r="D21" s="157"/>
      <c r="E21" s="158" t="s">
        <v>67</v>
      </c>
      <c r="F21" s="159">
        <v>3.66</v>
      </c>
      <c r="G21" s="172" t="s">
        <v>30</v>
      </c>
      <c r="H21" s="172"/>
      <c r="I21" s="173" t="s">
        <v>71</v>
      </c>
      <c r="J21" s="174">
        <v>1</v>
      </c>
      <c r="K21" s="127"/>
    </row>
    <row r="22" spans="1:11" ht="27.6" customHeight="1" x14ac:dyDescent="0.25">
      <c r="A22" s="111"/>
      <c r="B22" s="120"/>
      <c r="C22" s="156" t="s">
        <v>29</v>
      </c>
      <c r="D22" s="157"/>
      <c r="E22" s="158"/>
      <c r="F22" s="159">
        <v>0.18</v>
      </c>
      <c r="G22" s="175" t="s">
        <v>72</v>
      </c>
      <c r="H22" s="176"/>
      <c r="I22" s="176"/>
      <c r="J22" s="177"/>
      <c r="K22" s="127"/>
    </row>
    <row r="23" spans="1:11" ht="27.6" customHeight="1" x14ac:dyDescent="0.25">
      <c r="A23" s="111"/>
      <c r="B23" s="120"/>
      <c r="C23" s="156" t="s">
        <v>31</v>
      </c>
      <c r="D23" s="157"/>
      <c r="E23" s="158"/>
      <c r="F23" s="159">
        <v>0.7</v>
      </c>
      <c r="G23" s="178" t="s">
        <v>73</v>
      </c>
      <c r="H23" s="179"/>
      <c r="I23" s="179"/>
      <c r="J23" s="180"/>
      <c r="K23" s="127"/>
    </row>
    <row r="24" spans="1:11" ht="27.6" customHeight="1" x14ac:dyDescent="0.25">
      <c r="A24" s="111"/>
      <c r="B24" s="120"/>
      <c r="C24" s="156" t="s">
        <v>32</v>
      </c>
      <c r="D24" s="157"/>
      <c r="E24" s="158" t="s">
        <v>74</v>
      </c>
      <c r="F24" s="181">
        <v>0.01</v>
      </c>
      <c r="G24" s="182" t="s">
        <v>75</v>
      </c>
      <c r="H24" s="183"/>
      <c r="I24" s="183"/>
      <c r="J24" s="184"/>
      <c r="K24" s="127"/>
    </row>
    <row r="25" spans="1:11" ht="27.6" customHeight="1" x14ac:dyDescent="0.25">
      <c r="A25" s="111"/>
      <c r="B25" s="120"/>
      <c r="C25" s="156" t="s">
        <v>33</v>
      </c>
      <c r="D25" s="157"/>
      <c r="E25" s="158"/>
      <c r="F25" s="159">
        <v>99.951099999999968</v>
      </c>
      <c r="G25" s="185"/>
      <c r="H25" s="186"/>
      <c r="I25" s="187"/>
      <c r="J25" s="188"/>
      <c r="K25" s="127"/>
    </row>
    <row r="26" spans="1:11" ht="27.6" customHeight="1" x14ac:dyDescent="0.25">
      <c r="A26" s="111"/>
      <c r="B26" s="120"/>
      <c r="C26" s="156" t="s">
        <v>35</v>
      </c>
      <c r="D26" s="157"/>
      <c r="E26" s="158"/>
      <c r="F26" s="159">
        <v>0.99</v>
      </c>
      <c r="G26" s="189"/>
      <c r="H26" s="190"/>
      <c r="I26" s="187"/>
      <c r="J26" s="188"/>
      <c r="K26" s="127"/>
    </row>
    <row r="27" spans="1:11" ht="27.6" customHeight="1" x14ac:dyDescent="0.25">
      <c r="A27" s="111"/>
      <c r="B27" s="120"/>
      <c r="C27" s="156" t="s">
        <v>76</v>
      </c>
      <c r="D27" s="157"/>
      <c r="E27" s="158"/>
      <c r="F27" s="191">
        <f>F22+0.658*F23</f>
        <v>0.64060000000000006</v>
      </c>
      <c r="G27" s="189"/>
      <c r="H27" s="190"/>
      <c r="I27" s="187"/>
      <c r="J27" s="188"/>
      <c r="K27" s="127"/>
    </row>
    <row r="28" spans="1:11" ht="27.6" customHeight="1" x14ac:dyDescent="0.25">
      <c r="A28" s="111"/>
      <c r="B28" s="120"/>
      <c r="C28" s="192" t="s">
        <v>77</v>
      </c>
      <c r="D28" s="193" t="s">
        <v>38</v>
      </c>
      <c r="E28" s="158"/>
      <c r="F28" s="194" t="s">
        <v>7</v>
      </c>
      <c r="G28" s="195"/>
      <c r="H28" s="196"/>
      <c r="I28" s="196"/>
      <c r="J28" s="197"/>
      <c r="K28" s="127"/>
    </row>
    <row r="29" spans="1:11" ht="27.6" customHeight="1" x14ac:dyDescent="0.25">
      <c r="A29" s="111"/>
      <c r="B29" s="120"/>
      <c r="C29" s="198"/>
      <c r="D29" s="193" t="s">
        <v>40</v>
      </c>
      <c r="E29" s="158"/>
      <c r="F29" s="199" t="s">
        <v>7</v>
      </c>
      <c r="G29" s="200"/>
      <c r="H29" s="196"/>
      <c r="I29" s="196"/>
      <c r="J29" s="197"/>
      <c r="K29" s="127"/>
    </row>
    <row r="30" spans="1:11" ht="27.6" customHeight="1" x14ac:dyDescent="0.25">
      <c r="A30" s="111"/>
      <c r="B30" s="120"/>
      <c r="C30" s="198"/>
      <c r="D30" s="193" t="s">
        <v>42</v>
      </c>
      <c r="E30" s="158"/>
      <c r="F30" s="201" t="s">
        <v>7</v>
      </c>
      <c r="G30" s="202"/>
      <c r="H30" s="203"/>
      <c r="I30" s="203"/>
      <c r="J30" s="204"/>
      <c r="K30" s="127"/>
    </row>
    <row r="31" spans="1:11" ht="27.6" customHeight="1" x14ac:dyDescent="0.25">
      <c r="A31" s="111"/>
      <c r="B31" s="120"/>
      <c r="C31" s="198"/>
      <c r="D31" s="193" t="s">
        <v>78</v>
      </c>
      <c r="E31" s="158"/>
      <c r="F31" s="199" t="s">
        <v>7</v>
      </c>
      <c r="G31" s="205"/>
      <c r="H31" s="206" t="s">
        <v>39</v>
      </c>
      <c r="I31" s="169" t="s">
        <v>59</v>
      </c>
      <c r="J31" s="169" t="s">
        <v>79</v>
      </c>
      <c r="K31" s="127"/>
    </row>
    <row r="32" spans="1:11" ht="28.5" customHeight="1" x14ac:dyDescent="0.25">
      <c r="A32" s="111"/>
      <c r="B32" s="120"/>
      <c r="C32" s="198"/>
      <c r="D32" s="193" t="s">
        <v>20</v>
      </c>
      <c r="E32" s="158"/>
      <c r="F32" s="199" t="s">
        <v>7</v>
      </c>
      <c r="G32" s="207"/>
      <c r="H32" s="208"/>
      <c r="I32" s="158"/>
      <c r="J32" s="209" t="s">
        <v>7</v>
      </c>
      <c r="K32" s="127"/>
    </row>
    <row r="33" spans="1:13" ht="25.2" customHeight="1" x14ac:dyDescent="0.25">
      <c r="A33" s="111"/>
      <c r="B33" s="120"/>
      <c r="C33" s="198"/>
      <c r="D33" s="210" t="s">
        <v>80</v>
      </c>
      <c r="E33" s="158"/>
      <c r="F33" s="199" t="s">
        <v>7</v>
      </c>
      <c r="G33" s="211"/>
      <c r="H33" s="212"/>
      <c r="I33" s="158" t="s">
        <v>81</v>
      </c>
      <c r="J33" s="162">
        <v>28.9</v>
      </c>
      <c r="K33" s="127"/>
    </row>
    <row r="34" spans="1:13" ht="25.2" customHeight="1" x14ac:dyDescent="0.25">
      <c r="A34" s="111"/>
      <c r="B34" s="120"/>
      <c r="C34" s="198"/>
      <c r="D34" s="210" t="s">
        <v>82</v>
      </c>
      <c r="E34" s="158"/>
      <c r="F34" s="199" t="s">
        <v>7</v>
      </c>
      <c r="G34" s="211"/>
      <c r="H34" s="212"/>
      <c r="I34" s="158"/>
      <c r="J34" s="164">
        <v>45.4</v>
      </c>
      <c r="K34" s="127"/>
    </row>
    <row r="35" spans="1:13" ht="25.2" customHeight="1" x14ac:dyDescent="0.25">
      <c r="A35" s="111"/>
      <c r="B35" s="120"/>
      <c r="C35" s="198"/>
      <c r="D35" s="210" t="s">
        <v>83</v>
      </c>
      <c r="E35" s="158"/>
      <c r="F35" s="199" t="s">
        <v>7</v>
      </c>
      <c r="G35" s="211"/>
      <c r="H35" s="213" t="s">
        <v>84</v>
      </c>
      <c r="I35" s="158" t="s">
        <v>85</v>
      </c>
      <c r="J35" s="164">
        <v>56.9</v>
      </c>
      <c r="K35" s="127"/>
    </row>
    <row r="36" spans="1:13" ht="25.2" customHeight="1" x14ac:dyDescent="0.25">
      <c r="A36" s="111"/>
      <c r="B36" s="120"/>
      <c r="C36" s="214"/>
      <c r="D36" s="215" t="s">
        <v>86</v>
      </c>
      <c r="E36" s="169"/>
      <c r="F36" s="199" t="s">
        <v>7</v>
      </c>
      <c r="G36" s="216"/>
      <c r="H36" s="217"/>
      <c r="I36" s="217"/>
      <c r="J36" s="218"/>
      <c r="K36" s="127"/>
    </row>
    <row r="37" spans="1:13" ht="21" customHeight="1" x14ac:dyDescent="0.25">
      <c r="A37" s="111"/>
      <c r="B37" s="120"/>
      <c r="C37" s="165"/>
      <c r="D37" s="219"/>
      <c r="E37" s="111"/>
      <c r="F37" s="220"/>
      <c r="G37" s="221"/>
      <c r="H37" s="221"/>
      <c r="I37" s="84" t="s">
        <v>48</v>
      </c>
      <c r="J37" s="85"/>
      <c r="K37" s="127"/>
      <c r="L37" s="111"/>
    </row>
    <row r="38" spans="1:13" ht="21" customHeight="1" x14ac:dyDescent="0.25">
      <c r="A38" s="111"/>
      <c r="B38" s="120"/>
      <c r="C38" s="222"/>
      <c r="D38" s="223"/>
      <c r="E38" s="224"/>
      <c r="F38" s="225"/>
      <c r="G38" s="226"/>
      <c r="H38" s="226"/>
      <c r="I38" s="89" t="s">
        <v>49</v>
      </c>
      <c r="J38" s="90"/>
      <c r="K38" s="127"/>
      <c r="L38" s="111"/>
    </row>
    <row r="39" spans="1:13" ht="21" customHeight="1" x14ac:dyDescent="0.25">
      <c r="A39" s="111"/>
      <c r="B39" s="120"/>
      <c r="C39" s="222"/>
      <c r="D39" s="223"/>
      <c r="E39" s="111"/>
      <c r="F39" s="225"/>
      <c r="G39" s="226"/>
      <c r="H39" s="226"/>
      <c r="I39" s="226"/>
      <c r="J39" s="227"/>
      <c r="K39" s="127"/>
      <c r="L39" s="111"/>
      <c r="M39" s="111"/>
    </row>
    <row r="40" spans="1:13" ht="21" customHeight="1" x14ac:dyDescent="0.25">
      <c r="A40" s="111"/>
      <c r="B40" s="120"/>
      <c r="C40" s="222"/>
      <c r="D40" s="223"/>
      <c r="E40" s="111"/>
      <c r="F40" s="225"/>
      <c r="G40" s="224"/>
      <c r="H40" s="224"/>
      <c r="I40" s="224"/>
      <c r="J40" s="228"/>
      <c r="K40" s="127"/>
      <c r="M40" s="111"/>
    </row>
    <row r="41" spans="1:13" ht="3.6" customHeight="1" thickBot="1" x14ac:dyDescent="0.4">
      <c r="A41" s="127"/>
      <c r="B41" s="111"/>
      <c r="C41" s="229"/>
      <c r="D41" s="229"/>
      <c r="E41" s="229"/>
      <c r="F41" s="230"/>
      <c r="G41" s="230"/>
      <c r="H41" s="230"/>
      <c r="I41" s="230"/>
      <c r="J41" s="231"/>
      <c r="K41" s="111"/>
      <c r="L41" s="120"/>
      <c r="M41" s="111"/>
    </row>
    <row r="42" spans="1:13" ht="25.2" customHeight="1" thickTop="1" x14ac:dyDescent="0.3">
      <c r="A42" s="111"/>
      <c r="B42" s="118"/>
      <c r="C42" s="118"/>
      <c r="D42" s="118"/>
      <c r="E42" s="232"/>
      <c r="F42" s="118"/>
      <c r="G42" s="118"/>
      <c r="H42" s="118"/>
      <c r="I42" s="118"/>
      <c r="J42" s="118"/>
      <c r="K42" s="118"/>
      <c r="L42" s="111"/>
    </row>
    <row r="43" spans="1:13" ht="25.2" customHeight="1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</row>
    <row r="44" spans="1:13" ht="25.2" customHeight="1" x14ac:dyDescent="0.2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</row>
    <row r="45" spans="1:13" ht="25.2" customHeight="1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</row>
    <row r="46" spans="1:13" ht="25.2" customHeight="1" x14ac:dyDescent="0.2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</row>
    <row r="47" spans="1:13" ht="25.2" customHeight="1" x14ac:dyDescent="0.2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</row>
    <row r="48" spans="1:13" ht="25.2" customHeight="1" x14ac:dyDescent="0.25">
      <c r="A48" s="111"/>
      <c r="B48" s="111"/>
      <c r="G48" s="111"/>
      <c r="H48" s="111"/>
      <c r="I48" s="111"/>
      <c r="J48" s="111"/>
      <c r="K48" s="111"/>
      <c r="L48" s="111"/>
      <c r="M48" s="111"/>
    </row>
    <row r="49" spans="1:13" ht="25.2" customHeight="1" x14ac:dyDescent="0.25">
      <c r="A49" s="111"/>
      <c r="B49" s="111"/>
      <c r="G49" s="111"/>
      <c r="H49" s="111"/>
      <c r="I49" s="111"/>
      <c r="J49" s="111"/>
      <c r="K49" s="111"/>
      <c r="L49" s="111"/>
      <c r="M49" s="111"/>
    </row>
    <row r="50" spans="1:13" ht="25.2" customHeight="1" x14ac:dyDescent="0.25">
      <c r="A50" s="111"/>
      <c r="B50" s="111"/>
      <c r="G50" s="111"/>
      <c r="H50" s="111"/>
      <c r="I50" s="111"/>
      <c r="J50" s="111"/>
      <c r="K50" s="111"/>
      <c r="L50" s="111"/>
      <c r="M50" s="111"/>
    </row>
    <row r="51" spans="1:13" ht="25.2" customHeight="1" x14ac:dyDescent="0.25">
      <c r="A51" s="111"/>
      <c r="B51" s="111"/>
      <c r="G51" s="111"/>
      <c r="H51" s="111"/>
      <c r="I51" s="111"/>
      <c r="J51" s="111"/>
      <c r="K51" s="111"/>
      <c r="L51" s="111"/>
    </row>
    <row r="52" spans="1:13" ht="25.2" customHeight="1" x14ac:dyDescent="0.25">
      <c r="H52" s="111"/>
      <c r="I52" s="111"/>
      <c r="J52" s="111"/>
    </row>
    <row r="53" spans="1:13" ht="25.2" customHeight="1" x14ac:dyDescent="0.25"/>
    <row r="54" spans="1:13" ht="25.2" customHeight="1" x14ac:dyDescent="0.25"/>
    <row r="55" spans="1:13" ht="25.2" customHeight="1" x14ac:dyDescent="0.25"/>
    <row r="56" spans="1:13" ht="25.2" customHeight="1" x14ac:dyDescent="0.25"/>
    <row r="57" spans="1:13" ht="25.2" customHeight="1" x14ac:dyDescent="0.25"/>
  </sheetData>
  <mergeCells count="43">
    <mergeCell ref="C38:D38"/>
    <mergeCell ref="C39:D39"/>
    <mergeCell ref="C40:D40"/>
    <mergeCell ref="C41:E41"/>
    <mergeCell ref="I38:J38"/>
    <mergeCell ref="C28:C36"/>
    <mergeCell ref="G28:J30"/>
    <mergeCell ref="G32:G35"/>
    <mergeCell ref="G36:H36"/>
    <mergeCell ref="I36:J36"/>
    <mergeCell ref="G37:H37"/>
    <mergeCell ref="I37:J37"/>
    <mergeCell ref="C24:D24"/>
    <mergeCell ref="G24:J24"/>
    <mergeCell ref="C25:D25"/>
    <mergeCell ref="G25:H25"/>
    <mergeCell ref="C26:D26"/>
    <mergeCell ref="C27:D27"/>
    <mergeCell ref="C21:D21"/>
    <mergeCell ref="G21:H21"/>
    <mergeCell ref="C22:D22"/>
    <mergeCell ref="G22:J22"/>
    <mergeCell ref="C23:D23"/>
    <mergeCell ref="G23:J23"/>
    <mergeCell ref="C17:D17"/>
    <mergeCell ref="G17:H17"/>
    <mergeCell ref="C18:D18"/>
    <mergeCell ref="C19:D19"/>
    <mergeCell ref="C20:D20"/>
    <mergeCell ref="G20:H20"/>
    <mergeCell ref="I10:J10"/>
    <mergeCell ref="C14:D14"/>
    <mergeCell ref="G14:H14"/>
    <mergeCell ref="C15:D15"/>
    <mergeCell ref="G15:H15"/>
    <mergeCell ref="C16:D16"/>
    <mergeCell ref="G16:H16"/>
    <mergeCell ref="C4:E4"/>
    <mergeCell ref="I7:J7"/>
    <mergeCell ref="E8:G8"/>
    <mergeCell ref="I8:J8"/>
    <mergeCell ref="E9:G9"/>
    <mergeCell ref="I9:J9"/>
  </mergeCells>
  <printOptions horizontalCentered="1" verticalCentered="1" gridLinesSet="0"/>
  <pageMargins left="0.19685039370078741" right="0" top="0.39370078740157483" bottom="0.19685039370078741" header="0" footer="0"/>
  <pageSetup paperSize="9" scale="89" orientation="portrait" horizontalDpi="1200" verticalDpi="1200" r:id="rId1"/>
  <headerFooter alignWithMargins="0">
    <oddFooter>&amp;LKAV-KK-FR-18&amp;CRev.No/Tarih: -/-&amp;RYürürlük Tarihi: 09.01.2020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7"/>
  <sheetViews>
    <sheetView showGridLines="0" zoomScale="70" zoomScaleNormal="70" workbookViewId="0">
      <selection activeCell="R20" sqref="R20"/>
    </sheetView>
  </sheetViews>
  <sheetFormatPr defaultColWidth="9.109375" defaultRowHeight="13.2" x14ac:dyDescent="0.25"/>
  <cols>
    <col min="1" max="1" width="6" style="112" customWidth="1"/>
    <col min="2" max="2" width="0.6640625" style="112" customWidth="1"/>
    <col min="3" max="3" width="6" style="112" customWidth="1"/>
    <col min="4" max="4" width="17.33203125" style="112" customWidth="1"/>
    <col min="5" max="5" width="10.6640625" style="112" customWidth="1"/>
    <col min="6" max="6" width="14.109375" style="112" customWidth="1"/>
    <col min="7" max="7" width="13.109375" style="112" customWidth="1"/>
    <col min="8" max="8" width="17.5546875" style="112" customWidth="1"/>
    <col min="9" max="9" width="10.6640625" style="112" customWidth="1"/>
    <col min="10" max="10" width="14.6640625" style="112" customWidth="1"/>
    <col min="11" max="11" width="0.6640625" style="112" customWidth="1"/>
    <col min="12" max="16384" width="9.109375" style="112"/>
  </cols>
  <sheetData>
    <row r="2" spans="1:11" x14ac:dyDescent="0.25">
      <c r="A2" s="110"/>
      <c r="B2" s="111"/>
    </row>
    <row r="3" spans="1:11" ht="24" customHeight="1" x14ac:dyDescent="0.35">
      <c r="A3" s="111"/>
      <c r="B3" s="111"/>
      <c r="J3" s="113" t="s">
        <v>52</v>
      </c>
      <c r="K3" s="111"/>
    </row>
    <row r="4" spans="1:11" ht="14.4" thickBot="1" x14ac:dyDescent="0.35">
      <c r="A4" s="111"/>
      <c r="B4" s="111"/>
      <c r="C4" s="114" t="s">
        <v>53</v>
      </c>
      <c r="D4" s="114"/>
      <c r="E4" s="114"/>
      <c r="F4" s="111"/>
      <c r="G4" s="111"/>
      <c r="H4" s="111"/>
      <c r="I4" s="111"/>
      <c r="J4" s="115" t="s">
        <v>54</v>
      </c>
      <c r="K4" s="111"/>
    </row>
    <row r="5" spans="1:11" ht="4.2" customHeight="1" thickTop="1" x14ac:dyDescent="0.25">
      <c r="A5" s="111"/>
      <c r="B5" s="116"/>
      <c r="C5" s="117"/>
      <c r="D5" s="118"/>
      <c r="E5" s="118"/>
      <c r="F5" s="118"/>
      <c r="G5" s="118"/>
      <c r="H5" s="118"/>
      <c r="I5" s="118"/>
      <c r="J5" s="118"/>
      <c r="K5" s="119"/>
    </row>
    <row r="6" spans="1:11" ht="24" customHeight="1" x14ac:dyDescent="0.25">
      <c r="A6" s="111"/>
      <c r="B6" s="120"/>
      <c r="C6" s="121"/>
      <c r="D6" s="122"/>
      <c r="E6" s="123" t="s">
        <v>87</v>
      </c>
      <c r="F6" s="124"/>
      <c r="G6" s="125"/>
      <c r="H6" s="126"/>
      <c r="I6" s="126"/>
      <c r="J6" s="122"/>
      <c r="K6" s="127"/>
    </row>
    <row r="7" spans="1:11" ht="25.5" customHeight="1" x14ac:dyDescent="0.25">
      <c r="A7" s="111"/>
      <c r="B7" s="120"/>
      <c r="C7" s="121"/>
      <c r="D7" s="122"/>
      <c r="E7" s="128" t="s">
        <v>56</v>
      </c>
      <c r="F7" s="124"/>
      <c r="G7" s="125"/>
      <c r="H7" s="129"/>
      <c r="I7" s="130" t="s">
        <v>7</v>
      </c>
      <c r="J7" s="131"/>
      <c r="K7" s="127"/>
    </row>
    <row r="8" spans="1:11" ht="25.5" customHeight="1" x14ac:dyDescent="0.25">
      <c r="A8" s="111"/>
      <c r="B8" s="120"/>
      <c r="C8" s="121"/>
      <c r="D8" s="122"/>
      <c r="E8" s="132" t="s">
        <v>7</v>
      </c>
      <c r="F8" s="133"/>
      <c r="G8" s="134"/>
      <c r="H8" s="129"/>
      <c r="I8" s="130" t="s">
        <v>7</v>
      </c>
      <c r="J8" s="131"/>
      <c r="K8" s="127"/>
    </row>
    <row r="9" spans="1:11" ht="26.25" customHeight="1" x14ac:dyDescent="0.25">
      <c r="A9" s="111"/>
      <c r="B9" s="120"/>
      <c r="C9" s="121"/>
      <c r="D9" s="122"/>
      <c r="E9" s="132" t="s">
        <v>7</v>
      </c>
      <c r="F9" s="133"/>
      <c r="G9" s="134"/>
      <c r="H9" s="135"/>
      <c r="I9" s="136" t="s">
        <v>7</v>
      </c>
      <c r="J9" s="137"/>
      <c r="K9" s="127"/>
    </row>
    <row r="10" spans="1:11" ht="24" customHeight="1" x14ac:dyDescent="0.25">
      <c r="A10" s="111"/>
      <c r="B10" s="120"/>
      <c r="C10" s="121"/>
      <c r="D10" s="122"/>
      <c r="E10" s="138" t="s">
        <v>57</v>
      </c>
      <c r="F10" s="139"/>
      <c r="G10" s="125"/>
      <c r="H10" s="129"/>
      <c r="I10" s="140" t="s">
        <v>7</v>
      </c>
      <c r="J10" s="141"/>
      <c r="K10" s="127"/>
    </row>
    <row r="11" spans="1:11" ht="27" customHeight="1" x14ac:dyDescent="0.25">
      <c r="A11" s="111"/>
      <c r="B11" s="120"/>
      <c r="C11" s="142"/>
      <c r="D11" s="143"/>
      <c r="E11" s="144" t="s">
        <v>58</v>
      </c>
      <c r="F11" s="144"/>
      <c r="G11" s="145"/>
      <c r="H11" s="111"/>
      <c r="I11" s="111"/>
      <c r="J11" s="146"/>
      <c r="K11" s="127"/>
    </row>
    <row r="12" spans="1:11" x14ac:dyDescent="0.25">
      <c r="A12" s="111"/>
      <c r="B12" s="120"/>
      <c r="C12" s="147" t="s">
        <v>10</v>
      </c>
      <c r="D12" s="148"/>
      <c r="E12" s="149" t="s">
        <v>59</v>
      </c>
      <c r="F12" s="150" t="s">
        <v>60</v>
      </c>
      <c r="G12" s="151" t="s">
        <v>12</v>
      </c>
      <c r="H12" s="150"/>
      <c r="I12" s="149" t="s">
        <v>59</v>
      </c>
      <c r="J12" s="149" t="s">
        <v>60</v>
      </c>
      <c r="K12" s="127"/>
    </row>
    <row r="13" spans="1:11" ht="11.4" customHeight="1" x14ac:dyDescent="0.25">
      <c r="A13" s="111"/>
      <c r="B13" s="120"/>
      <c r="C13" s="152" t="s">
        <v>14</v>
      </c>
      <c r="D13" s="143"/>
      <c r="E13" s="153" t="s">
        <v>61</v>
      </c>
      <c r="F13" s="154" t="s">
        <v>62</v>
      </c>
      <c r="G13" s="155" t="s">
        <v>15</v>
      </c>
      <c r="H13" s="154"/>
      <c r="I13" s="153" t="s">
        <v>63</v>
      </c>
      <c r="J13" s="153" t="s">
        <v>62</v>
      </c>
      <c r="K13" s="127"/>
    </row>
    <row r="14" spans="1:11" ht="27.6" customHeight="1" x14ac:dyDescent="0.25">
      <c r="A14" s="111"/>
      <c r="B14" s="120"/>
      <c r="C14" s="156" t="s">
        <v>64</v>
      </c>
      <c r="D14" s="157"/>
      <c r="E14" s="158"/>
      <c r="F14" s="159">
        <v>35.74</v>
      </c>
      <c r="G14" s="160" t="s">
        <v>65</v>
      </c>
      <c r="H14" s="161"/>
      <c r="I14" s="158"/>
      <c r="J14" s="162">
        <v>6.85</v>
      </c>
      <c r="K14" s="127"/>
    </row>
    <row r="15" spans="1:11" ht="27.6" customHeight="1" x14ac:dyDescent="0.25">
      <c r="A15" s="111"/>
      <c r="B15" s="120"/>
      <c r="C15" s="156" t="s">
        <v>66</v>
      </c>
      <c r="D15" s="157"/>
      <c r="E15" s="158"/>
      <c r="F15" s="159"/>
      <c r="G15" s="160" t="s">
        <v>68</v>
      </c>
      <c r="H15" s="161"/>
      <c r="I15" s="158"/>
      <c r="J15" s="162"/>
      <c r="K15" s="127"/>
    </row>
    <row r="16" spans="1:11" ht="27.6" customHeight="1" x14ac:dyDescent="0.25">
      <c r="A16" s="111"/>
      <c r="B16" s="120"/>
      <c r="C16" s="156" t="s">
        <v>21</v>
      </c>
      <c r="D16" s="157"/>
      <c r="E16" s="158"/>
      <c r="F16" s="159">
        <v>8.15</v>
      </c>
      <c r="G16" s="160" t="s">
        <v>24</v>
      </c>
      <c r="H16" s="161"/>
      <c r="I16" s="158"/>
      <c r="J16" s="163">
        <v>5050</v>
      </c>
      <c r="K16" s="127"/>
    </row>
    <row r="17" spans="1:11" ht="27.6" customHeight="1" x14ac:dyDescent="0.25">
      <c r="A17" s="111"/>
      <c r="B17" s="120"/>
      <c r="C17" s="156" t="s">
        <v>23</v>
      </c>
      <c r="D17" s="157"/>
      <c r="E17" s="158"/>
      <c r="F17" s="159">
        <v>4.6100000000000003</v>
      </c>
      <c r="G17" s="160" t="s">
        <v>25</v>
      </c>
      <c r="H17" s="161"/>
      <c r="I17" s="158"/>
      <c r="J17" s="164">
        <v>2.78</v>
      </c>
      <c r="K17" s="127"/>
    </row>
    <row r="18" spans="1:11" ht="27.6" customHeight="1" x14ac:dyDescent="0.25">
      <c r="A18" s="111"/>
      <c r="B18" s="120"/>
      <c r="C18" s="156" t="s">
        <v>18</v>
      </c>
      <c r="D18" s="157"/>
      <c r="E18" s="158"/>
      <c r="F18" s="159">
        <v>38.22</v>
      </c>
      <c r="G18" s="165"/>
      <c r="H18" s="146"/>
      <c r="I18" s="166" t="s">
        <v>69</v>
      </c>
      <c r="J18" s="167">
        <v>220</v>
      </c>
      <c r="K18" s="127"/>
    </row>
    <row r="19" spans="1:11" ht="27.6" customHeight="1" x14ac:dyDescent="0.25">
      <c r="A19" s="111"/>
      <c r="B19" s="120"/>
      <c r="C19" s="156" t="s">
        <v>19</v>
      </c>
      <c r="D19" s="157"/>
      <c r="E19" s="158"/>
      <c r="F19" s="159">
        <v>1.9</v>
      </c>
      <c r="G19" s="168"/>
      <c r="H19" s="143"/>
      <c r="I19" s="169"/>
      <c r="J19" s="167">
        <v>280</v>
      </c>
      <c r="K19" s="127"/>
    </row>
    <row r="20" spans="1:11" ht="27.6" customHeight="1" x14ac:dyDescent="0.25">
      <c r="A20" s="111"/>
      <c r="B20" s="120"/>
      <c r="C20" s="156" t="s">
        <v>26</v>
      </c>
      <c r="D20" s="157"/>
      <c r="E20" s="158" t="s">
        <v>88</v>
      </c>
      <c r="F20" s="159">
        <v>2.64</v>
      </c>
      <c r="G20" s="170" t="s">
        <v>28</v>
      </c>
      <c r="H20" s="171"/>
      <c r="I20" s="158"/>
      <c r="J20" s="162">
        <v>34.799999999999997</v>
      </c>
      <c r="K20" s="127"/>
    </row>
    <row r="21" spans="1:11" ht="27.6" customHeight="1" x14ac:dyDescent="0.25">
      <c r="A21" s="111"/>
      <c r="B21" s="120"/>
      <c r="C21" s="156" t="s">
        <v>27</v>
      </c>
      <c r="D21" s="157"/>
      <c r="E21" s="158"/>
      <c r="F21" s="159">
        <v>4.8600000000000003</v>
      </c>
      <c r="G21" s="172" t="s">
        <v>30</v>
      </c>
      <c r="H21" s="172"/>
      <c r="I21" s="173" t="s">
        <v>71</v>
      </c>
      <c r="J21" s="174">
        <v>1</v>
      </c>
      <c r="K21" s="127"/>
    </row>
    <row r="22" spans="1:11" ht="27.6" customHeight="1" x14ac:dyDescent="0.25">
      <c r="A22" s="111"/>
      <c r="B22" s="120"/>
      <c r="C22" s="156" t="s">
        <v>29</v>
      </c>
      <c r="D22" s="157"/>
      <c r="E22" s="158"/>
      <c r="F22" s="159">
        <v>0.99</v>
      </c>
      <c r="G22" s="175" t="s">
        <v>72</v>
      </c>
      <c r="H22" s="176"/>
      <c r="I22" s="176"/>
      <c r="J22" s="177"/>
      <c r="K22" s="127"/>
    </row>
    <row r="23" spans="1:11" ht="27.6" customHeight="1" x14ac:dyDescent="0.25">
      <c r="A23" s="111"/>
      <c r="B23" s="120"/>
      <c r="C23" s="156" t="s">
        <v>31</v>
      </c>
      <c r="D23" s="157"/>
      <c r="E23" s="158"/>
      <c r="F23" s="159">
        <v>2.2799999999999998</v>
      </c>
      <c r="G23" s="178" t="s">
        <v>73</v>
      </c>
      <c r="H23" s="179"/>
      <c r="I23" s="179"/>
      <c r="J23" s="180"/>
      <c r="K23" s="127"/>
    </row>
    <row r="24" spans="1:11" ht="27.6" customHeight="1" x14ac:dyDescent="0.25">
      <c r="A24" s="111"/>
      <c r="B24" s="120"/>
      <c r="C24" s="156" t="s">
        <v>32</v>
      </c>
      <c r="D24" s="157"/>
      <c r="E24" s="158" t="s">
        <v>74</v>
      </c>
      <c r="F24" s="181">
        <v>8.0000000000000002E-3</v>
      </c>
      <c r="G24" s="182" t="s">
        <v>75</v>
      </c>
      <c r="H24" s="183"/>
      <c r="I24" s="183"/>
      <c r="J24" s="184"/>
      <c r="K24" s="127"/>
    </row>
    <row r="25" spans="1:11" ht="27.6" customHeight="1" x14ac:dyDescent="0.25">
      <c r="A25" s="111"/>
      <c r="B25" s="120"/>
      <c r="C25" s="156" t="s">
        <v>33</v>
      </c>
      <c r="D25" s="157"/>
      <c r="E25" s="158"/>
      <c r="F25" s="159">
        <v>99.951099999999968</v>
      </c>
      <c r="G25" s="185"/>
      <c r="H25" s="186"/>
      <c r="I25" s="187"/>
      <c r="J25" s="188"/>
      <c r="K25" s="127"/>
    </row>
    <row r="26" spans="1:11" ht="27.6" customHeight="1" x14ac:dyDescent="0.25">
      <c r="A26" s="111"/>
      <c r="B26" s="120"/>
      <c r="C26" s="156" t="s">
        <v>35</v>
      </c>
      <c r="D26" s="157"/>
      <c r="E26" s="158"/>
      <c r="F26" s="159"/>
      <c r="G26" s="185"/>
      <c r="H26" s="186"/>
      <c r="I26" s="187"/>
      <c r="J26" s="188"/>
      <c r="K26" s="127"/>
    </row>
    <row r="27" spans="1:11" ht="27.6" customHeight="1" x14ac:dyDescent="0.25">
      <c r="A27" s="111"/>
      <c r="B27" s="120"/>
      <c r="C27" s="156" t="s">
        <v>76</v>
      </c>
      <c r="D27" s="157"/>
      <c r="E27" s="158"/>
      <c r="F27" s="191">
        <f>F22+0.658*F23</f>
        <v>2.49024</v>
      </c>
      <c r="G27" s="189"/>
      <c r="H27" s="190"/>
      <c r="I27" s="187"/>
      <c r="J27" s="188"/>
      <c r="K27" s="127"/>
    </row>
    <row r="28" spans="1:11" ht="27.6" customHeight="1" x14ac:dyDescent="0.25">
      <c r="A28" s="111"/>
      <c r="B28" s="120"/>
      <c r="C28" s="192" t="s">
        <v>77</v>
      </c>
      <c r="D28" s="193" t="s">
        <v>38</v>
      </c>
      <c r="E28" s="158"/>
      <c r="F28" s="194" t="s">
        <v>7</v>
      </c>
      <c r="G28" s="195"/>
      <c r="H28" s="196"/>
      <c r="I28" s="196"/>
      <c r="J28" s="197"/>
      <c r="K28" s="127"/>
    </row>
    <row r="29" spans="1:11" ht="27.6" customHeight="1" x14ac:dyDescent="0.25">
      <c r="A29" s="111"/>
      <c r="B29" s="120"/>
      <c r="C29" s="198"/>
      <c r="D29" s="193" t="s">
        <v>40</v>
      </c>
      <c r="E29" s="158"/>
      <c r="F29" s="199" t="s">
        <v>7</v>
      </c>
      <c r="G29" s="200"/>
      <c r="H29" s="196"/>
      <c r="I29" s="196"/>
      <c r="J29" s="197"/>
      <c r="K29" s="127"/>
    </row>
    <row r="30" spans="1:11" ht="27.6" customHeight="1" x14ac:dyDescent="0.25">
      <c r="A30" s="111"/>
      <c r="B30" s="120"/>
      <c r="C30" s="198"/>
      <c r="D30" s="193" t="s">
        <v>42</v>
      </c>
      <c r="E30" s="158"/>
      <c r="F30" s="201" t="s">
        <v>7</v>
      </c>
      <c r="G30" s="202"/>
      <c r="H30" s="203"/>
      <c r="I30" s="203"/>
      <c r="J30" s="204"/>
      <c r="K30" s="127"/>
    </row>
    <row r="31" spans="1:11" ht="27.6" customHeight="1" x14ac:dyDescent="0.25">
      <c r="A31" s="111"/>
      <c r="B31" s="120"/>
      <c r="C31" s="198"/>
      <c r="D31" s="193" t="s">
        <v>78</v>
      </c>
      <c r="E31" s="158"/>
      <c r="F31" s="199" t="s">
        <v>7</v>
      </c>
      <c r="G31" s="205"/>
      <c r="H31" s="206" t="s">
        <v>39</v>
      </c>
      <c r="I31" s="169" t="s">
        <v>59</v>
      </c>
      <c r="J31" s="169" t="s">
        <v>79</v>
      </c>
      <c r="K31" s="127"/>
    </row>
    <row r="32" spans="1:11" ht="28.5" customHeight="1" x14ac:dyDescent="0.25">
      <c r="A32" s="111"/>
      <c r="B32" s="120"/>
      <c r="C32" s="198"/>
      <c r="D32" s="193" t="s">
        <v>20</v>
      </c>
      <c r="E32" s="158"/>
      <c r="F32" s="199" t="s">
        <v>7</v>
      </c>
      <c r="G32" s="207"/>
      <c r="H32" s="208"/>
      <c r="I32" s="158"/>
      <c r="J32" s="209" t="s">
        <v>7</v>
      </c>
      <c r="K32" s="127"/>
    </row>
    <row r="33" spans="1:13" ht="25.2" customHeight="1" x14ac:dyDescent="0.25">
      <c r="A33" s="111"/>
      <c r="B33" s="120"/>
      <c r="C33" s="198"/>
      <c r="D33" s="210" t="s">
        <v>80</v>
      </c>
      <c r="E33" s="158"/>
      <c r="F33" s="199" t="s">
        <v>7</v>
      </c>
      <c r="G33" s="211"/>
      <c r="H33" s="212"/>
      <c r="I33" s="158" t="s">
        <v>89</v>
      </c>
      <c r="J33" s="162">
        <v>13.7</v>
      </c>
      <c r="K33" s="127"/>
    </row>
    <row r="34" spans="1:13" ht="25.2" customHeight="1" x14ac:dyDescent="0.25">
      <c r="A34" s="111"/>
      <c r="B34" s="120"/>
      <c r="C34" s="198"/>
      <c r="D34" s="210" t="s">
        <v>82</v>
      </c>
      <c r="E34" s="158"/>
      <c r="F34" s="199" t="s">
        <v>7</v>
      </c>
      <c r="G34" s="211"/>
      <c r="H34" s="212"/>
      <c r="I34" s="158"/>
      <c r="J34" s="164">
        <v>26.3</v>
      </c>
      <c r="K34" s="127"/>
    </row>
    <row r="35" spans="1:13" ht="25.2" customHeight="1" x14ac:dyDescent="0.25">
      <c r="A35" s="111"/>
      <c r="B35" s="120"/>
      <c r="C35" s="198"/>
      <c r="D35" s="210" t="s">
        <v>83</v>
      </c>
      <c r="E35" s="158"/>
      <c r="F35" s="199" t="s">
        <v>7</v>
      </c>
      <c r="G35" s="211"/>
      <c r="H35" s="213"/>
      <c r="I35" s="158" t="s">
        <v>90</v>
      </c>
      <c r="J35" s="162">
        <v>35.9</v>
      </c>
      <c r="K35" s="127"/>
    </row>
    <row r="36" spans="1:13" ht="25.2" customHeight="1" x14ac:dyDescent="0.25">
      <c r="A36" s="111"/>
      <c r="B36" s="120"/>
      <c r="C36" s="214"/>
      <c r="D36" s="215" t="s">
        <v>86</v>
      </c>
      <c r="E36" s="169"/>
      <c r="F36" s="199" t="s">
        <v>7</v>
      </c>
      <c r="G36" s="216"/>
      <c r="H36" s="217"/>
      <c r="I36" s="217"/>
      <c r="J36" s="218"/>
      <c r="K36" s="127"/>
    </row>
    <row r="37" spans="1:13" ht="21" customHeight="1" x14ac:dyDescent="0.25">
      <c r="A37" s="111"/>
      <c r="B37" s="120"/>
      <c r="C37" s="165"/>
      <c r="D37" s="219"/>
      <c r="E37" s="111"/>
      <c r="F37" s="220"/>
      <c r="G37" s="221"/>
      <c r="H37" s="221"/>
      <c r="I37" s="84" t="s">
        <v>48</v>
      </c>
      <c r="J37" s="85"/>
      <c r="K37" s="127"/>
      <c r="L37" s="111"/>
    </row>
    <row r="38" spans="1:13" ht="21" customHeight="1" x14ac:dyDescent="0.25">
      <c r="A38" s="111"/>
      <c r="B38" s="120"/>
      <c r="C38" s="222"/>
      <c r="D38" s="223"/>
      <c r="E38" s="224"/>
      <c r="F38" s="225"/>
      <c r="G38" s="226"/>
      <c r="H38" s="226"/>
      <c r="I38" s="89" t="s">
        <v>49</v>
      </c>
      <c r="J38" s="90"/>
      <c r="K38" s="127"/>
      <c r="L38" s="111"/>
    </row>
    <row r="39" spans="1:13" ht="21" customHeight="1" x14ac:dyDescent="0.25">
      <c r="A39" s="111"/>
      <c r="B39" s="120"/>
      <c r="C39" s="222"/>
      <c r="D39" s="223"/>
      <c r="E39" s="111"/>
      <c r="F39" s="225"/>
      <c r="G39" s="226"/>
      <c r="H39" s="226"/>
      <c r="I39" s="226"/>
      <c r="J39" s="227"/>
      <c r="K39" s="127"/>
      <c r="L39" s="111"/>
      <c r="M39" s="111"/>
    </row>
    <row r="40" spans="1:13" ht="21" customHeight="1" x14ac:dyDescent="0.25">
      <c r="A40" s="111"/>
      <c r="B40" s="120"/>
      <c r="C40" s="222"/>
      <c r="D40" s="223"/>
      <c r="E40" s="111"/>
      <c r="F40" s="225"/>
      <c r="G40" s="224"/>
      <c r="H40" s="224"/>
      <c r="I40" s="224"/>
      <c r="J40" s="228"/>
      <c r="K40" s="127"/>
      <c r="M40" s="111"/>
    </row>
    <row r="41" spans="1:13" ht="3.6" customHeight="1" thickBot="1" x14ac:dyDescent="0.4">
      <c r="A41" s="127"/>
      <c r="B41" s="111"/>
      <c r="C41" s="229"/>
      <c r="D41" s="229"/>
      <c r="E41" s="229"/>
      <c r="F41" s="230"/>
      <c r="G41" s="230"/>
      <c r="H41" s="230"/>
      <c r="I41" s="230"/>
      <c r="J41" s="231"/>
      <c r="K41" s="111"/>
      <c r="L41" s="120"/>
      <c r="M41" s="111"/>
    </row>
    <row r="42" spans="1:13" ht="25.2" customHeight="1" thickTop="1" x14ac:dyDescent="0.3">
      <c r="A42" s="111"/>
      <c r="B42" s="118"/>
      <c r="C42" s="118"/>
      <c r="D42" s="118"/>
      <c r="E42" s="232"/>
      <c r="F42" s="118"/>
      <c r="G42" s="118"/>
      <c r="H42" s="118"/>
      <c r="I42" s="118"/>
      <c r="J42" s="118"/>
      <c r="K42" s="118"/>
      <c r="L42" s="111"/>
    </row>
    <row r="43" spans="1:13" ht="25.2" customHeight="1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</row>
    <row r="44" spans="1:13" ht="25.2" customHeight="1" x14ac:dyDescent="0.2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</row>
    <row r="45" spans="1:13" ht="25.2" customHeight="1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</row>
    <row r="46" spans="1:13" ht="25.2" customHeight="1" x14ac:dyDescent="0.2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</row>
    <row r="47" spans="1:13" ht="25.2" customHeight="1" x14ac:dyDescent="0.2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</row>
    <row r="48" spans="1:13" ht="25.2" customHeight="1" x14ac:dyDescent="0.25">
      <c r="A48" s="111"/>
      <c r="B48" s="111"/>
      <c r="G48" s="111"/>
      <c r="H48" s="111"/>
      <c r="I48" s="111"/>
      <c r="J48" s="111"/>
      <c r="K48" s="111"/>
      <c r="L48" s="111"/>
      <c r="M48" s="111"/>
    </row>
    <row r="49" spans="1:13" ht="25.2" customHeight="1" x14ac:dyDescent="0.25">
      <c r="A49" s="111"/>
      <c r="B49" s="111"/>
      <c r="G49" s="111"/>
      <c r="H49" s="111"/>
      <c r="I49" s="111"/>
      <c r="J49" s="111"/>
      <c r="K49" s="111"/>
      <c r="L49" s="111"/>
      <c r="M49" s="111"/>
    </row>
    <row r="50" spans="1:13" ht="25.2" customHeight="1" x14ac:dyDescent="0.25">
      <c r="A50" s="111"/>
      <c r="B50" s="111"/>
      <c r="G50" s="111"/>
      <c r="H50" s="111"/>
      <c r="I50" s="111"/>
      <c r="J50" s="111"/>
      <c r="K50" s="111"/>
      <c r="L50" s="111"/>
      <c r="M50" s="111"/>
    </row>
    <row r="51" spans="1:13" ht="25.2" customHeight="1" x14ac:dyDescent="0.25">
      <c r="A51" s="111"/>
      <c r="B51" s="111"/>
      <c r="G51" s="111"/>
      <c r="H51" s="111"/>
      <c r="I51" s="111"/>
      <c r="J51" s="111"/>
      <c r="K51" s="111"/>
      <c r="L51" s="111"/>
    </row>
    <row r="52" spans="1:13" ht="25.2" customHeight="1" x14ac:dyDescent="0.25">
      <c r="H52" s="111"/>
      <c r="I52" s="111"/>
      <c r="J52" s="111"/>
    </row>
    <row r="53" spans="1:13" ht="25.2" customHeight="1" x14ac:dyDescent="0.25"/>
    <row r="54" spans="1:13" ht="25.2" customHeight="1" x14ac:dyDescent="0.25"/>
    <row r="55" spans="1:13" ht="25.2" customHeight="1" x14ac:dyDescent="0.25"/>
    <row r="56" spans="1:13" ht="25.2" customHeight="1" x14ac:dyDescent="0.25"/>
    <row r="57" spans="1:13" ht="25.2" customHeight="1" x14ac:dyDescent="0.25"/>
  </sheetData>
  <mergeCells count="44">
    <mergeCell ref="G37:H37"/>
    <mergeCell ref="I37:J37"/>
    <mergeCell ref="C38:D38"/>
    <mergeCell ref="C39:D39"/>
    <mergeCell ref="C40:D40"/>
    <mergeCell ref="C41:E41"/>
    <mergeCell ref="I38:J38"/>
    <mergeCell ref="C27:D27"/>
    <mergeCell ref="C28:C36"/>
    <mergeCell ref="G28:J30"/>
    <mergeCell ref="G32:G35"/>
    <mergeCell ref="G36:H36"/>
    <mergeCell ref="I36:J36"/>
    <mergeCell ref="C24:D24"/>
    <mergeCell ref="G24:J24"/>
    <mergeCell ref="C25:D25"/>
    <mergeCell ref="G25:H25"/>
    <mergeCell ref="C26:D26"/>
    <mergeCell ref="G26:H26"/>
    <mergeCell ref="C21:D21"/>
    <mergeCell ref="G21:H21"/>
    <mergeCell ref="C22:D22"/>
    <mergeCell ref="G22:J22"/>
    <mergeCell ref="C23:D23"/>
    <mergeCell ref="G23:J23"/>
    <mergeCell ref="C17:D17"/>
    <mergeCell ref="G17:H17"/>
    <mergeCell ref="C18:D18"/>
    <mergeCell ref="C19:D19"/>
    <mergeCell ref="C20:D20"/>
    <mergeCell ref="G20:H20"/>
    <mergeCell ref="I10:J10"/>
    <mergeCell ref="C14:D14"/>
    <mergeCell ref="G14:H14"/>
    <mergeCell ref="C15:D15"/>
    <mergeCell ref="G15:H15"/>
    <mergeCell ref="C16:D16"/>
    <mergeCell ref="G16:H16"/>
    <mergeCell ref="C4:E4"/>
    <mergeCell ref="I7:J7"/>
    <mergeCell ref="E8:G8"/>
    <mergeCell ref="I8:J8"/>
    <mergeCell ref="E9:G9"/>
    <mergeCell ref="I9:J9"/>
  </mergeCells>
  <printOptions horizontalCentered="1" verticalCentered="1" gridLinesSet="0"/>
  <pageMargins left="0.19685039370078741" right="0" top="0.39370078740157483" bottom="0.19685039370078741" header="0" footer="0"/>
  <pageSetup paperSize="9" scale="84" orientation="portrait" horizontalDpi="1200" verticalDpi="1200" r:id="rId1"/>
  <headerFooter alignWithMargins="0">
    <oddFooter>&amp;LKAV-KK-FR-18&amp;CRev.No/Tarih: -/-&amp;RYürürlük Tarihi: 09.01.2020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7"/>
  <sheetViews>
    <sheetView showGridLines="0" zoomScale="70" zoomScaleNormal="70" workbookViewId="0">
      <selection activeCell="A2" sqref="A2:XFD4"/>
    </sheetView>
  </sheetViews>
  <sheetFormatPr defaultColWidth="9.109375" defaultRowHeight="13.2" x14ac:dyDescent="0.25"/>
  <cols>
    <col min="1" max="1" width="6" style="112" customWidth="1"/>
    <col min="2" max="2" width="0.6640625" style="112" customWidth="1"/>
    <col min="3" max="3" width="6" style="112" customWidth="1"/>
    <col min="4" max="4" width="17.33203125" style="112" customWidth="1"/>
    <col min="5" max="5" width="10.6640625" style="112" customWidth="1"/>
    <col min="6" max="6" width="14.109375" style="112" customWidth="1"/>
    <col min="7" max="7" width="13.109375" style="112" customWidth="1"/>
    <col min="8" max="8" width="17.5546875" style="112" customWidth="1"/>
    <col min="9" max="9" width="10.6640625" style="112" customWidth="1"/>
    <col min="10" max="10" width="14.6640625" style="112" customWidth="1"/>
    <col min="11" max="11" width="0.6640625" style="112" customWidth="1"/>
    <col min="12" max="16384" width="9.109375" style="112"/>
  </cols>
  <sheetData>
    <row r="2" spans="1:11" x14ac:dyDescent="0.25">
      <c r="A2" s="110"/>
      <c r="B2" s="111"/>
    </row>
    <row r="3" spans="1:11" ht="24" customHeight="1" x14ac:dyDescent="0.35">
      <c r="A3" s="111"/>
      <c r="B3" s="111"/>
      <c r="J3" s="113" t="s">
        <v>52</v>
      </c>
      <c r="K3" s="111"/>
    </row>
    <row r="4" spans="1:11" ht="14.4" thickBot="1" x14ac:dyDescent="0.35">
      <c r="A4" s="111"/>
      <c r="B4" s="111"/>
      <c r="C4" s="114" t="s">
        <v>53</v>
      </c>
      <c r="D4" s="114"/>
      <c r="E4" s="114"/>
      <c r="F4" s="111"/>
      <c r="G4" s="111"/>
      <c r="H4" s="111"/>
      <c r="I4" s="111"/>
      <c r="J4" s="115" t="s">
        <v>54</v>
      </c>
      <c r="K4" s="111"/>
    </row>
    <row r="5" spans="1:11" ht="4.2" customHeight="1" thickTop="1" x14ac:dyDescent="0.25">
      <c r="A5" s="111"/>
      <c r="B5" s="116"/>
      <c r="C5" s="117"/>
      <c r="D5" s="118"/>
      <c r="E5" s="118"/>
      <c r="F5" s="118"/>
      <c r="G5" s="118"/>
      <c r="H5" s="118"/>
      <c r="I5" s="118"/>
      <c r="J5" s="118"/>
      <c r="K5" s="119"/>
    </row>
    <row r="6" spans="1:11" ht="24" customHeight="1" x14ac:dyDescent="0.25">
      <c r="A6" s="111"/>
      <c r="B6" s="120"/>
      <c r="C6" s="121"/>
      <c r="D6" s="122"/>
      <c r="E6" s="123" t="s">
        <v>91</v>
      </c>
      <c r="F6" s="124"/>
      <c r="G6" s="125"/>
      <c r="H6" s="126"/>
      <c r="I6" s="126"/>
      <c r="J6" s="122"/>
      <c r="K6" s="127"/>
    </row>
    <row r="7" spans="1:11" ht="25.5" customHeight="1" x14ac:dyDescent="0.25">
      <c r="A7" s="111"/>
      <c r="B7" s="120"/>
      <c r="C7" s="121"/>
      <c r="D7" s="122"/>
      <c r="E7" s="128" t="s">
        <v>56</v>
      </c>
      <c r="F7" s="124"/>
      <c r="G7" s="125"/>
      <c r="H7" s="129"/>
      <c r="I7" s="130" t="s">
        <v>7</v>
      </c>
      <c r="J7" s="131"/>
      <c r="K7" s="127"/>
    </row>
    <row r="8" spans="1:11" ht="25.5" customHeight="1" x14ac:dyDescent="0.25">
      <c r="A8" s="111"/>
      <c r="B8" s="120"/>
      <c r="C8" s="121"/>
      <c r="D8" s="122"/>
      <c r="E8" s="132" t="s">
        <v>7</v>
      </c>
      <c r="F8" s="133"/>
      <c r="G8" s="134"/>
      <c r="H8" s="129"/>
      <c r="I8" s="130" t="s">
        <v>7</v>
      </c>
      <c r="J8" s="131"/>
      <c r="K8" s="127"/>
    </row>
    <row r="9" spans="1:11" ht="26.25" customHeight="1" x14ac:dyDescent="0.25">
      <c r="A9" s="111"/>
      <c r="B9" s="120"/>
      <c r="C9" s="121"/>
      <c r="D9" s="122"/>
      <c r="E9" s="132" t="s">
        <v>7</v>
      </c>
      <c r="F9" s="133"/>
      <c r="G9" s="134"/>
      <c r="H9" s="135"/>
      <c r="I9" s="136" t="s">
        <v>7</v>
      </c>
      <c r="J9" s="137"/>
      <c r="K9" s="127"/>
    </row>
    <row r="10" spans="1:11" ht="24" customHeight="1" x14ac:dyDescent="0.25">
      <c r="A10" s="111"/>
      <c r="B10" s="120"/>
      <c r="C10" s="121"/>
      <c r="D10" s="122"/>
      <c r="E10" s="138" t="s">
        <v>57</v>
      </c>
      <c r="F10" s="139"/>
      <c r="G10" s="125"/>
      <c r="H10" s="129"/>
      <c r="I10" s="140" t="s">
        <v>7</v>
      </c>
      <c r="J10" s="141"/>
      <c r="K10" s="127"/>
    </row>
    <row r="11" spans="1:11" ht="27" customHeight="1" x14ac:dyDescent="0.25">
      <c r="A11" s="111"/>
      <c r="B11" s="120"/>
      <c r="C11" s="142"/>
      <c r="D11" s="143"/>
      <c r="E11" s="144" t="s">
        <v>58</v>
      </c>
      <c r="F11" s="144"/>
      <c r="G11" s="145"/>
      <c r="H11" s="111"/>
      <c r="I11" s="111"/>
      <c r="J11" s="146"/>
      <c r="K11" s="127"/>
    </row>
    <row r="12" spans="1:11" x14ac:dyDescent="0.25">
      <c r="A12" s="111"/>
      <c r="B12" s="120"/>
      <c r="C12" s="147" t="s">
        <v>10</v>
      </c>
      <c r="D12" s="148"/>
      <c r="E12" s="149" t="s">
        <v>59</v>
      </c>
      <c r="F12" s="150" t="s">
        <v>60</v>
      </c>
      <c r="G12" s="151" t="s">
        <v>12</v>
      </c>
      <c r="H12" s="150"/>
      <c r="I12" s="149" t="s">
        <v>59</v>
      </c>
      <c r="J12" s="149" t="s">
        <v>60</v>
      </c>
      <c r="K12" s="127"/>
    </row>
    <row r="13" spans="1:11" ht="11.4" customHeight="1" x14ac:dyDescent="0.25">
      <c r="A13" s="111"/>
      <c r="B13" s="120"/>
      <c r="C13" s="152" t="s">
        <v>14</v>
      </c>
      <c r="D13" s="143"/>
      <c r="E13" s="153" t="s">
        <v>61</v>
      </c>
      <c r="F13" s="154" t="s">
        <v>62</v>
      </c>
      <c r="G13" s="155" t="s">
        <v>15</v>
      </c>
      <c r="H13" s="154"/>
      <c r="I13" s="153" t="s">
        <v>63</v>
      </c>
      <c r="J13" s="153" t="s">
        <v>62</v>
      </c>
      <c r="K13" s="127"/>
    </row>
    <row r="14" spans="1:11" ht="27.6" customHeight="1" x14ac:dyDescent="0.25">
      <c r="A14" s="111"/>
      <c r="B14" s="120"/>
      <c r="C14" s="156" t="s">
        <v>64</v>
      </c>
      <c r="D14" s="157"/>
      <c r="E14" s="158"/>
      <c r="F14" s="159">
        <v>19.649999999999999</v>
      </c>
      <c r="G14" s="160" t="s">
        <v>65</v>
      </c>
      <c r="H14" s="161"/>
      <c r="I14" s="158"/>
      <c r="J14" s="162">
        <v>13.3</v>
      </c>
      <c r="K14" s="127"/>
    </row>
    <row r="15" spans="1:11" ht="27.6" customHeight="1" x14ac:dyDescent="0.25">
      <c r="A15" s="111"/>
      <c r="B15" s="120"/>
      <c r="C15" s="156" t="s">
        <v>66</v>
      </c>
      <c r="D15" s="157"/>
      <c r="E15" s="158"/>
      <c r="F15" s="159">
        <v>0.76</v>
      </c>
      <c r="G15" s="160" t="s">
        <v>68</v>
      </c>
      <c r="H15" s="161"/>
      <c r="I15" s="158"/>
      <c r="J15" s="162" t="s">
        <v>7</v>
      </c>
      <c r="K15" s="127"/>
    </row>
    <row r="16" spans="1:11" ht="27.6" customHeight="1" x14ac:dyDescent="0.25">
      <c r="A16" s="111"/>
      <c r="B16" s="120"/>
      <c r="C16" s="156" t="s">
        <v>21</v>
      </c>
      <c r="D16" s="157"/>
      <c r="E16" s="158"/>
      <c r="F16" s="159">
        <v>4.92</v>
      </c>
      <c r="G16" s="160" t="s">
        <v>24</v>
      </c>
      <c r="H16" s="161"/>
      <c r="I16" s="158"/>
      <c r="J16" s="163">
        <v>4122</v>
      </c>
      <c r="K16" s="127"/>
    </row>
    <row r="17" spans="1:11" ht="27.6" customHeight="1" x14ac:dyDescent="0.25">
      <c r="A17" s="111"/>
      <c r="B17" s="120"/>
      <c r="C17" s="156" t="s">
        <v>23</v>
      </c>
      <c r="D17" s="157"/>
      <c r="E17" s="158"/>
      <c r="F17" s="159">
        <v>4.46</v>
      </c>
      <c r="G17" s="160" t="s">
        <v>25</v>
      </c>
      <c r="H17" s="161"/>
      <c r="I17" s="158"/>
      <c r="J17" s="164">
        <v>3.07</v>
      </c>
      <c r="K17" s="127"/>
    </row>
    <row r="18" spans="1:11" ht="27.6" customHeight="1" x14ac:dyDescent="0.25">
      <c r="A18" s="111"/>
      <c r="B18" s="120"/>
      <c r="C18" s="156" t="s">
        <v>18</v>
      </c>
      <c r="D18" s="157"/>
      <c r="E18" s="158"/>
      <c r="F18" s="159">
        <v>63.19</v>
      </c>
      <c r="G18" s="165"/>
      <c r="H18" s="146"/>
      <c r="I18" s="166" t="s">
        <v>69</v>
      </c>
      <c r="J18" s="167">
        <v>120</v>
      </c>
      <c r="K18" s="127"/>
    </row>
    <row r="19" spans="1:11" ht="27.6" customHeight="1" x14ac:dyDescent="0.25">
      <c r="A19" s="111"/>
      <c r="B19" s="120"/>
      <c r="C19" s="156" t="s">
        <v>19</v>
      </c>
      <c r="D19" s="157"/>
      <c r="E19" s="158"/>
      <c r="F19" s="159">
        <v>0.77</v>
      </c>
      <c r="G19" s="168"/>
      <c r="H19" s="143"/>
      <c r="I19" s="169"/>
      <c r="J19" s="167">
        <v>180</v>
      </c>
      <c r="K19" s="127"/>
    </row>
    <row r="20" spans="1:11" ht="27.6" customHeight="1" x14ac:dyDescent="0.25">
      <c r="A20" s="111"/>
      <c r="B20" s="120"/>
      <c r="C20" s="156" t="s">
        <v>26</v>
      </c>
      <c r="D20" s="157"/>
      <c r="E20" s="158" t="s">
        <v>88</v>
      </c>
      <c r="F20" s="159">
        <v>3.2</v>
      </c>
      <c r="G20" s="170" t="s">
        <v>28</v>
      </c>
      <c r="H20" s="171"/>
      <c r="I20" s="158"/>
      <c r="J20" s="162">
        <v>29.3</v>
      </c>
      <c r="K20" s="127"/>
    </row>
    <row r="21" spans="1:11" ht="27.6" customHeight="1" x14ac:dyDescent="0.25">
      <c r="A21" s="111"/>
      <c r="B21" s="120"/>
      <c r="C21" s="156" t="s">
        <v>27</v>
      </c>
      <c r="D21" s="157"/>
      <c r="E21" s="158"/>
      <c r="F21" s="159">
        <v>3.25</v>
      </c>
      <c r="G21" s="172" t="s">
        <v>30</v>
      </c>
      <c r="H21" s="172"/>
      <c r="I21" s="173" t="s">
        <v>71</v>
      </c>
      <c r="J21" s="233">
        <v>1</v>
      </c>
      <c r="K21" s="127"/>
    </row>
    <row r="22" spans="1:11" ht="27.6" customHeight="1" x14ac:dyDescent="0.25">
      <c r="A22" s="111"/>
      <c r="B22" s="120"/>
      <c r="C22" s="156" t="s">
        <v>29</v>
      </c>
      <c r="D22" s="157"/>
      <c r="E22" s="158"/>
      <c r="F22" s="159">
        <v>0.15</v>
      </c>
      <c r="G22" s="175" t="s">
        <v>72</v>
      </c>
      <c r="H22" s="176"/>
      <c r="I22" s="176"/>
      <c r="J22" s="177"/>
      <c r="K22" s="127"/>
    </row>
    <row r="23" spans="1:11" ht="27.6" customHeight="1" x14ac:dyDescent="0.25">
      <c r="A23" s="111"/>
      <c r="B23" s="120"/>
      <c r="C23" s="156" t="s">
        <v>31</v>
      </c>
      <c r="D23" s="157"/>
      <c r="E23" s="158"/>
      <c r="F23" s="159">
        <v>0.51</v>
      </c>
      <c r="G23" s="178" t="s">
        <v>73</v>
      </c>
      <c r="H23" s="179"/>
      <c r="I23" s="179"/>
      <c r="J23" s="180"/>
      <c r="K23" s="127"/>
    </row>
    <row r="24" spans="1:11" ht="27.6" customHeight="1" x14ac:dyDescent="0.25">
      <c r="A24" s="111"/>
      <c r="B24" s="120"/>
      <c r="C24" s="156" t="s">
        <v>32</v>
      </c>
      <c r="D24" s="157"/>
      <c r="E24" s="158" t="s">
        <v>74</v>
      </c>
      <c r="F24" s="181">
        <v>6.0000000000000001E-3</v>
      </c>
      <c r="G24" s="182" t="s">
        <v>75</v>
      </c>
      <c r="H24" s="183"/>
      <c r="I24" s="183"/>
      <c r="J24" s="184"/>
      <c r="K24" s="127"/>
    </row>
    <row r="25" spans="1:11" ht="27.6" customHeight="1" x14ac:dyDescent="0.25">
      <c r="A25" s="111"/>
      <c r="B25" s="120"/>
      <c r="C25" s="156" t="s">
        <v>33</v>
      </c>
      <c r="D25" s="157"/>
      <c r="E25" s="158"/>
      <c r="F25" s="159">
        <v>99.951099999999968</v>
      </c>
      <c r="G25" s="185"/>
      <c r="H25" s="186"/>
      <c r="I25" s="187"/>
      <c r="J25" s="188"/>
      <c r="K25" s="127"/>
    </row>
    <row r="26" spans="1:11" ht="27.6" customHeight="1" x14ac:dyDescent="0.25">
      <c r="A26" s="111"/>
      <c r="B26" s="120"/>
      <c r="C26" s="156" t="s">
        <v>35</v>
      </c>
      <c r="D26" s="157"/>
      <c r="E26" s="158"/>
      <c r="F26" s="159">
        <v>0.98</v>
      </c>
      <c r="G26" s="185"/>
      <c r="H26" s="186"/>
      <c r="I26" s="187"/>
      <c r="J26" s="188"/>
      <c r="K26" s="127"/>
    </row>
    <row r="27" spans="1:11" ht="27.6" customHeight="1" x14ac:dyDescent="0.25">
      <c r="A27" s="111"/>
      <c r="B27" s="120"/>
      <c r="C27" s="156" t="s">
        <v>76</v>
      </c>
      <c r="D27" s="157"/>
      <c r="E27" s="158"/>
      <c r="F27" s="191">
        <v>0.63</v>
      </c>
      <c r="G27" s="189"/>
      <c r="H27" s="190"/>
      <c r="I27" s="187"/>
      <c r="J27" s="188"/>
      <c r="K27" s="127"/>
    </row>
    <row r="28" spans="1:11" ht="27.6" customHeight="1" x14ac:dyDescent="0.25">
      <c r="A28" s="111"/>
      <c r="B28" s="120"/>
      <c r="C28" s="192" t="s">
        <v>77</v>
      </c>
      <c r="D28" s="193" t="s">
        <v>38</v>
      </c>
      <c r="E28" s="158"/>
      <c r="F28" s="194" t="s">
        <v>7</v>
      </c>
      <c r="G28" s="195"/>
      <c r="H28" s="196"/>
      <c r="I28" s="196"/>
      <c r="J28" s="197"/>
      <c r="K28" s="127"/>
    </row>
    <row r="29" spans="1:11" ht="27.6" customHeight="1" x14ac:dyDescent="0.25">
      <c r="A29" s="111"/>
      <c r="B29" s="120"/>
      <c r="C29" s="198"/>
      <c r="D29" s="193" t="s">
        <v>40</v>
      </c>
      <c r="E29" s="158"/>
      <c r="F29" s="199" t="s">
        <v>7</v>
      </c>
      <c r="G29" s="200"/>
      <c r="H29" s="196"/>
      <c r="I29" s="196"/>
      <c r="J29" s="197"/>
      <c r="K29" s="127"/>
    </row>
    <row r="30" spans="1:11" ht="27.6" customHeight="1" x14ac:dyDescent="0.25">
      <c r="A30" s="111"/>
      <c r="B30" s="120"/>
      <c r="C30" s="198"/>
      <c r="D30" s="193" t="s">
        <v>42</v>
      </c>
      <c r="E30" s="158"/>
      <c r="F30" s="201" t="s">
        <v>7</v>
      </c>
      <c r="G30" s="202"/>
      <c r="H30" s="203"/>
      <c r="I30" s="203"/>
      <c r="J30" s="204"/>
      <c r="K30" s="127"/>
    </row>
    <row r="31" spans="1:11" ht="27.6" customHeight="1" x14ac:dyDescent="0.25">
      <c r="A31" s="111"/>
      <c r="B31" s="120"/>
      <c r="C31" s="198"/>
      <c r="D31" s="193" t="s">
        <v>78</v>
      </c>
      <c r="E31" s="158"/>
      <c r="F31" s="199" t="s">
        <v>7</v>
      </c>
      <c r="G31" s="205"/>
      <c r="H31" s="206" t="s">
        <v>39</v>
      </c>
      <c r="I31" s="169" t="s">
        <v>59</v>
      </c>
      <c r="J31" s="169" t="s">
        <v>79</v>
      </c>
      <c r="K31" s="127"/>
    </row>
    <row r="32" spans="1:11" ht="28.5" customHeight="1" x14ac:dyDescent="0.25">
      <c r="A32" s="111"/>
      <c r="B32" s="120"/>
      <c r="C32" s="198"/>
      <c r="D32" s="193" t="s">
        <v>20</v>
      </c>
      <c r="E32" s="158"/>
      <c r="F32" s="199" t="s">
        <v>7</v>
      </c>
      <c r="G32" s="207"/>
      <c r="H32" s="208"/>
      <c r="I32" s="158"/>
      <c r="J32" s="209" t="s">
        <v>7</v>
      </c>
      <c r="K32" s="127"/>
    </row>
    <row r="33" spans="1:13" ht="25.2" customHeight="1" x14ac:dyDescent="0.25">
      <c r="A33" s="111"/>
      <c r="B33" s="120"/>
      <c r="C33" s="198"/>
      <c r="D33" s="210" t="s">
        <v>80</v>
      </c>
      <c r="E33" s="158"/>
      <c r="F33" s="199" t="s">
        <v>7</v>
      </c>
      <c r="G33" s="211"/>
      <c r="H33" s="212"/>
      <c r="I33" s="158" t="s">
        <v>89</v>
      </c>
      <c r="J33" s="162">
        <v>31</v>
      </c>
      <c r="K33" s="127"/>
    </row>
    <row r="34" spans="1:13" ht="25.2" customHeight="1" x14ac:dyDescent="0.25">
      <c r="A34" s="111"/>
      <c r="B34" s="120"/>
      <c r="C34" s="198"/>
      <c r="D34" s="210" t="s">
        <v>82</v>
      </c>
      <c r="E34" s="158"/>
      <c r="F34" s="199" t="s">
        <v>7</v>
      </c>
      <c r="G34" s="211"/>
      <c r="H34" s="212"/>
      <c r="I34" s="158"/>
      <c r="J34" s="162">
        <v>48.6</v>
      </c>
      <c r="K34" s="127"/>
    </row>
    <row r="35" spans="1:13" ht="25.2" customHeight="1" x14ac:dyDescent="0.25">
      <c r="A35" s="111"/>
      <c r="B35" s="120"/>
      <c r="C35" s="198"/>
      <c r="D35" s="210" t="s">
        <v>83</v>
      </c>
      <c r="E35" s="158"/>
      <c r="F35" s="199" t="s">
        <v>7</v>
      </c>
      <c r="G35" s="211"/>
      <c r="H35" s="213"/>
      <c r="I35" s="158" t="s">
        <v>90</v>
      </c>
      <c r="J35" s="162">
        <v>61.8</v>
      </c>
      <c r="K35" s="127"/>
    </row>
    <row r="36" spans="1:13" ht="25.2" customHeight="1" x14ac:dyDescent="0.25">
      <c r="A36" s="111"/>
      <c r="B36" s="120"/>
      <c r="C36" s="214"/>
      <c r="D36" s="215" t="s">
        <v>86</v>
      </c>
      <c r="E36" s="169"/>
      <c r="F36" s="199" t="s">
        <v>7</v>
      </c>
      <c r="G36" s="216"/>
      <c r="H36" s="217"/>
      <c r="I36" s="217"/>
      <c r="J36" s="218"/>
      <c r="K36" s="127"/>
    </row>
    <row r="37" spans="1:13" ht="21" customHeight="1" x14ac:dyDescent="0.25">
      <c r="A37" s="111"/>
      <c r="B37" s="120"/>
      <c r="C37" s="165"/>
      <c r="D37" s="219"/>
      <c r="E37" s="111"/>
      <c r="F37" s="220"/>
      <c r="G37" s="221"/>
      <c r="H37" s="221"/>
      <c r="I37" s="84" t="s">
        <v>48</v>
      </c>
      <c r="J37" s="85"/>
      <c r="K37" s="127"/>
      <c r="L37" s="111"/>
    </row>
    <row r="38" spans="1:13" ht="21" customHeight="1" x14ac:dyDescent="0.25">
      <c r="A38" s="111"/>
      <c r="B38" s="120"/>
      <c r="C38" s="222"/>
      <c r="D38" s="223"/>
      <c r="E38" s="224"/>
      <c r="F38" s="225"/>
      <c r="G38" s="226"/>
      <c r="H38" s="226"/>
      <c r="I38" s="89" t="s">
        <v>49</v>
      </c>
      <c r="J38" s="90"/>
      <c r="K38" s="127"/>
      <c r="L38" s="111"/>
    </row>
    <row r="39" spans="1:13" ht="21" customHeight="1" x14ac:dyDescent="0.25">
      <c r="A39" s="111"/>
      <c r="B39" s="120"/>
      <c r="C39" s="222"/>
      <c r="D39" s="223"/>
      <c r="E39" s="111"/>
      <c r="F39" s="225"/>
      <c r="G39" s="226"/>
      <c r="H39" s="226"/>
      <c r="I39" s="226"/>
      <c r="J39" s="227"/>
      <c r="K39" s="127"/>
      <c r="L39" s="111"/>
      <c r="M39" s="111"/>
    </row>
    <row r="40" spans="1:13" ht="21" customHeight="1" x14ac:dyDescent="0.25">
      <c r="A40" s="111"/>
      <c r="B40" s="120"/>
      <c r="C40" s="222"/>
      <c r="D40" s="223"/>
      <c r="E40" s="111"/>
      <c r="F40" s="225"/>
      <c r="G40" s="224"/>
      <c r="H40" s="224"/>
      <c r="I40" s="224"/>
      <c r="J40" s="228"/>
      <c r="K40" s="127"/>
      <c r="M40" s="111"/>
    </row>
    <row r="41" spans="1:13" ht="3.6" customHeight="1" thickBot="1" x14ac:dyDescent="0.4">
      <c r="A41" s="127"/>
      <c r="B41" s="111"/>
      <c r="C41" s="229"/>
      <c r="D41" s="229"/>
      <c r="E41" s="229"/>
      <c r="F41" s="230"/>
      <c r="G41" s="230"/>
      <c r="H41" s="230"/>
      <c r="I41" s="230"/>
      <c r="J41" s="231"/>
      <c r="K41" s="111"/>
      <c r="L41" s="120"/>
      <c r="M41" s="111"/>
    </row>
    <row r="42" spans="1:13" ht="25.2" customHeight="1" thickTop="1" x14ac:dyDescent="0.3">
      <c r="A42" s="111"/>
      <c r="B42" s="118"/>
      <c r="C42" s="118"/>
      <c r="D42" s="118"/>
      <c r="E42" s="232"/>
      <c r="F42" s="118"/>
      <c r="G42" s="118"/>
      <c r="H42" s="118"/>
      <c r="I42" s="118"/>
      <c r="J42" s="118"/>
      <c r="K42" s="118"/>
      <c r="L42" s="111"/>
    </row>
    <row r="43" spans="1:13" ht="25.2" customHeight="1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</row>
    <row r="44" spans="1:13" ht="25.2" customHeight="1" x14ac:dyDescent="0.2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</row>
    <row r="45" spans="1:13" ht="25.2" customHeight="1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</row>
    <row r="46" spans="1:13" ht="25.2" customHeight="1" x14ac:dyDescent="0.2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</row>
    <row r="47" spans="1:13" ht="25.2" customHeight="1" x14ac:dyDescent="0.2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</row>
    <row r="48" spans="1:13" ht="25.2" customHeight="1" x14ac:dyDescent="0.25">
      <c r="A48" s="111"/>
      <c r="B48" s="111"/>
      <c r="G48" s="111"/>
      <c r="H48" s="111"/>
      <c r="I48" s="111"/>
      <c r="J48" s="111"/>
      <c r="K48" s="111"/>
      <c r="L48" s="111"/>
      <c r="M48" s="111"/>
    </row>
    <row r="49" spans="1:13" ht="25.2" customHeight="1" x14ac:dyDescent="0.25">
      <c r="A49" s="111"/>
      <c r="B49" s="111"/>
      <c r="G49" s="111"/>
      <c r="H49" s="111"/>
      <c r="I49" s="111"/>
      <c r="J49" s="111"/>
      <c r="K49" s="111"/>
      <c r="L49" s="111"/>
      <c r="M49" s="111"/>
    </row>
    <row r="50" spans="1:13" ht="25.2" customHeight="1" x14ac:dyDescent="0.25">
      <c r="A50" s="111"/>
      <c r="B50" s="111"/>
      <c r="G50" s="111"/>
      <c r="H50" s="111"/>
      <c r="I50" s="111"/>
      <c r="J50" s="111"/>
      <c r="K50" s="111"/>
      <c r="L50" s="111"/>
      <c r="M50" s="111"/>
    </row>
    <row r="51" spans="1:13" ht="25.2" customHeight="1" x14ac:dyDescent="0.25">
      <c r="A51" s="111"/>
      <c r="B51" s="111"/>
      <c r="G51" s="111"/>
      <c r="H51" s="111"/>
      <c r="I51" s="111"/>
      <c r="J51" s="111"/>
      <c r="K51" s="111"/>
      <c r="L51" s="111"/>
    </row>
    <row r="52" spans="1:13" ht="25.2" customHeight="1" x14ac:dyDescent="0.25">
      <c r="H52" s="111"/>
      <c r="I52" s="111"/>
      <c r="J52" s="111"/>
    </row>
    <row r="53" spans="1:13" ht="25.2" customHeight="1" x14ac:dyDescent="0.25"/>
    <row r="54" spans="1:13" ht="25.2" customHeight="1" x14ac:dyDescent="0.25"/>
    <row r="55" spans="1:13" ht="25.2" customHeight="1" x14ac:dyDescent="0.25"/>
    <row r="56" spans="1:13" ht="25.2" customHeight="1" x14ac:dyDescent="0.25"/>
    <row r="57" spans="1:13" ht="25.2" customHeight="1" x14ac:dyDescent="0.25"/>
  </sheetData>
  <mergeCells count="44">
    <mergeCell ref="C41:E41"/>
    <mergeCell ref="G37:H37"/>
    <mergeCell ref="I37:J37"/>
    <mergeCell ref="C38:D38"/>
    <mergeCell ref="I38:J38"/>
    <mergeCell ref="C39:D39"/>
    <mergeCell ref="C40:D40"/>
    <mergeCell ref="C27:D27"/>
    <mergeCell ref="C28:C36"/>
    <mergeCell ref="G28:J30"/>
    <mergeCell ref="G32:G35"/>
    <mergeCell ref="G36:H36"/>
    <mergeCell ref="I36:J36"/>
    <mergeCell ref="C24:D24"/>
    <mergeCell ref="G24:J24"/>
    <mergeCell ref="C25:D25"/>
    <mergeCell ref="G25:H25"/>
    <mergeCell ref="C26:D26"/>
    <mergeCell ref="G26:H26"/>
    <mergeCell ref="C21:D21"/>
    <mergeCell ref="G21:H21"/>
    <mergeCell ref="C22:D22"/>
    <mergeCell ref="G22:J22"/>
    <mergeCell ref="C23:D23"/>
    <mergeCell ref="G23:J23"/>
    <mergeCell ref="C17:D17"/>
    <mergeCell ref="G17:H17"/>
    <mergeCell ref="C18:D18"/>
    <mergeCell ref="C19:D19"/>
    <mergeCell ref="C20:D20"/>
    <mergeCell ref="G20:H20"/>
    <mergeCell ref="I10:J10"/>
    <mergeCell ref="C14:D14"/>
    <mergeCell ref="G14:H14"/>
    <mergeCell ref="C15:D15"/>
    <mergeCell ref="G15:H15"/>
    <mergeCell ref="C16:D16"/>
    <mergeCell ref="G16:H16"/>
    <mergeCell ref="C4:E4"/>
    <mergeCell ref="I7:J7"/>
    <mergeCell ref="E8:G8"/>
    <mergeCell ref="I8:J8"/>
    <mergeCell ref="E9:G9"/>
    <mergeCell ref="I9:J9"/>
  </mergeCells>
  <printOptions horizontalCentered="1" verticalCentered="1" gridLinesSet="0"/>
  <pageMargins left="0.19685039370078741" right="0" top="0.39370078740157483" bottom="0.19685039370078741" header="0" footer="0"/>
  <pageSetup paperSize="9" scale="84" orientation="portrait" horizontalDpi="1200" verticalDpi="1200" r:id="rId1"/>
  <headerFooter alignWithMargins="0">
    <oddFooter>&amp;LKAV-KK-FR-18&amp;CRev.No/Tarih: -/-&amp;RYürürlük Tarihi: 09.01.2020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8"/>
  <sheetViews>
    <sheetView showGridLines="0" zoomScale="70" zoomScaleNormal="70" workbookViewId="0">
      <selection activeCell="AA22" sqref="AA22"/>
    </sheetView>
  </sheetViews>
  <sheetFormatPr defaultColWidth="9.109375" defaultRowHeight="13.2" x14ac:dyDescent="0.25"/>
  <cols>
    <col min="1" max="1" width="6" style="6" customWidth="1"/>
    <col min="2" max="2" width="0.6640625" style="6" customWidth="1"/>
    <col min="3" max="3" width="6.6640625" style="6" customWidth="1"/>
    <col min="4" max="4" width="17.33203125" style="6" customWidth="1"/>
    <col min="5" max="5" width="10.6640625" style="6" customWidth="1"/>
    <col min="6" max="6" width="9.77734375" style="6" customWidth="1"/>
    <col min="7" max="7" width="14.109375" style="6" customWidth="1"/>
    <col min="8" max="8" width="13.109375" style="6" customWidth="1"/>
    <col min="9" max="9" width="17" style="6" customWidth="1"/>
    <col min="10" max="10" width="10.6640625" style="6" customWidth="1"/>
    <col min="11" max="11" width="11.21875" style="6" customWidth="1"/>
    <col min="12" max="12" width="14.6640625" style="6" customWidth="1"/>
    <col min="13" max="13" width="0.6640625" style="6" customWidth="1"/>
    <col min="14" max="14" width="9.109375" style="6"/>
    <col min="15" max="23" width="0" style="6" hidden="1" customWidth="1"/>
    <col min="24" max="16384" width="9.109375" style="6"/>
  </cols>
  <sheetData>
    <row r="2" spans="1:21" s="112" customFormat="1" x14ac:dyDescent="0.25">
      <c r="A2" s="110"/>
      <c r="B2" s="111"/>
    </row>
    <row r="3" spans="1:21" s="112" customFormat="1" ht="24" customHeight="1" x14ac:dyDescent="0.4">
      <c r="A3" s="111"/>
      <c r="B3" s="111"/>
      <c r="I3" s="369"/>
      <c r="J3" s="370"/>
      <c r="K3" s="370"/>
      <c r="L3" s="371" t="s">
        <v>54</v>
      </c>
    </row>
    <row r="4" spans="1:21" s="112" customFormat="1" ht="14.4" thickBot="1" x14ac:dyDescent="0.35">
      <c r="A4" s="111"/>
      <c r="B4" s="111"/>
      <c r="C4" s="372" t="s">
        <v>53</v>
      </c>
      <c r="D4" s="372"/>
      <c r="E4" s="372"/>
      <c r="F4" s="111"/>
      <c r="I4" s="111"/>
      <c r="J4" s="111"/>
      <c r="K4" s="111"/>
      <c r="L4" s="115"/>
    </row>
    <row r="5" spans="1:21" ht="4.2" customHeight="1" thickTop="1" x14ac:dyDescent="0.25">
      <c r="A5" s="77"/>
      <c r="B5" s="235"/>
      <c r="C5" s="236"/>
      <c r="D5" s="237"/>
      <c r="E5" s="237"/>
      <c r="F5" s="237"/>
      <c r="G5" s="237"/>
      <c r="H5" s="237"/>
      <c r="I5" s="237"/>
      <c r="J5" s="237"/>
      <c r="K5" s="237"/>
      <c r="L5" s="237"/>
      <c r="M5" s="238"/>
    </row>
    <row r="6" spans="1:21" ht="24" customHeight="1" x14ac:dyDescent="0.25">
      <c r="A6" s="77"/>
      <c r="B6" s="239"/>
      <c r="C6" s="240"/>
      <c r="D6" s="241"/>
      <c r="E6" s="242" t="s">
        <v>99</v>
      </c>
      <c r="F6" s="242"/>
      <c r="G6" s="243"/>
      <c r="H6" s="244"/>
      <c r="I6" s="245"/>
      <c r="J6" s="245"/>
      <c r="K6" s="245"/>
      <c r="L6" s="241"/>
      <c r="M6" s="246"/>
    </row>
    <row r="7" spans="1:21" ht="26.25" customHeight="1" x14ac:dyDescent="0.25">
      <c r="A7" s="77"/>
      <c r="B7" s="239"/>
      <c r="C7" s="240"/>
      <c r="D7" s="241"/>
      <c r="E7" s="247" t="s">
        <v>7</v>
      </c>
      <c r="F7" s="248"/>
      <c r="G7" s="248"/>
      <c r="H7" s="249"/>
      <c r="I7" s="250"/>
      <c r="J7" s="251" t="s">
        <v>7</v>
      </c>
      <c r="K7" s="252"/>
      <c r="L7" s="253"/>
      <c r="M7" s="246"/>
    </row>
    <row r="8" spans="1:21" ht="24" customHeight="1" x14ac:dyDescent="0.25">
      <c r="A8" s="77"/>
      <c r="B8" s="239"/>
      <c r="C8" s="240"/>
      <c r="D8" s="241"/>
      <c r="E8" s="247" t="s">
        <v>7</v>
      </c>
      <c r="F8" s="248"/>
      <c r="G8" s="248"/>
      <c r="H8" s="249"/>
      <c r="I8" s="254" t="s">
        <v>92</v>
      </c>
      <c r="J8" s="255" t="s">
        <v>7</v>
      </c>
      <c r="K8" s="256"/>
      <c r="L8" s="257"/>
      <c r="M8" s="246"/>
    </row>
    <row r="9" spans="1:21" ht="27" customHeight="1" x14ac:dyDescent="0.25">
      <c r="A9" s="77"/>
      <c r="B9" s="239"/>
      <c r="C9" s="258"/>
      <c r="D9" s="259"/>
      <c r="E9" s="260" t="s">
        <v>100</v>
      </c>
      <c r="F9" s="260"/>
      <c r="G9" s="260"/>
      <c r="H9" s="261"/>
      <c r="I9" s="77"/>
      <c r="J9" s="77"/>
      <c r="K9" s="77"/>
      <c r="L9" s="259"/>
      <c r="M9" s="246"/>
    </row>
    <row r="10" spans="1:21" ht="27" customHeight="1" x14ac:dyDescent="0.25">
      <c r="A10" s="77"/>
      <c r="B10" s="239"/>
      <c r="C10" s="262" t="s">
        <v>101</v>
      </c>
      <c r="D10" s="263"/>
      <c r="E10" s="263"/>
      <c r="F10" s="263"/>
      <c r="G10" s="263"/>
      <c r="H10" s="263"/>
      <c r="I10" s="263"/>
      <c r="J10" s="263"/>
      <c r="K10" s="263"/>
      <c r="L10" s="264"/>
      <c r="M10" s="246"/>
    </row>
    <row r="11" spans="1:21" ht="27" customHeight="1" x14ac:dyDescent="0.25">
      <c r="A11" s="77"/>
      <c r="B11" s="239"/>
      <c r="C11" s="265" t="s">
        <v>102</v>
      </c>
      <c r="D11" s="266"/>
      <c r="E11" s="266"/>
      <c r="F11" s="266"/>
      <c r="G11" s="266"/>
      <c r="H11" s="266"/>
      <c r="I11" s="266"/>
      <c r="J11" s="266"/>
      <c r="K11" s="266"/>
      <c r="L11" s="267"/>
      <c r="M11" s="246"/>
    </row>
    <row r="12" spans="1:21" x14ac:dyDescent="0.25">
      <c r="A12" s="77"/>
      <c r="B12" s="239"/>
      <c r="C12" s="268" t="s">
        <v>93</v>
      </c>
      <c r="D12" s="269"/>
      <c r="E12" s="270" t="s">
        <v>103</v>
      </c>
      <c r="F12" s="271" t="s">
        <v>104</v>
      </c>
      <c r="G12" s="270" t="s">
        <v>105</v>
      </c>
      <c r="H12" s="272" t="s">
        <v>95</v>
      </c>
      <c r="I12" s="273"/>
      <c r="J12" s="270" t="s">
        <v>103</v>
      </c>
      <c r="K12" s="271" t="s">
        <v>104</v>
      </c>
      <c r="L12" s="270" t="s">
        <v>106</v>
      </c>
      <c r="M12" s="246"/>
    </row>
    <row r="13" spans="1:21" x14ac:dyDescent="0.25">
      <c r="A13" s="77"/>
      <c r="B13" s="239"/>
      <c r="C13" s="274"/>
      <c r="D13" s="275"/>
      <c r="E13" s="276"/>
      <c r="F13" s="277"/>
      <c r="G13" s="276"/>
      <c r="H13" s="278"/>
      <c r="I13" s="279"/>
      <c r="J13" s="276"/>
      <c r="K13" s="277"/>
      <c r="L13" s="276"/>
      <c r="M13" s="246"/>
    </row>
    <row r="14" spans="1:21" ht="27.6" customHeight="1" x14ac:dyDescent="0.25">
      <c r="A14" s="77"/>
      <c r="B14" s="239"/>
      <c r="C14" s="280" t="s">
        <v>107</v>
      </c>
      <c r="D14" s="281"/>
      <c r="E14" s="282" t="s">
        <v>11</v>
      </c>
      <c r="F14" s="283" t="s">
        <v>108</v>
      </c>
      <c r="G14" s="284">
        <v>19.57</v>
      </c>
      <c r="H14" s="280" t="s">
        <v>109</v>
      </c>
      <c r="I14" s="285"/>
      <c r="J14" s="282" t="s">
        <v>110</v>
      </c>
      <c r="K14" s="282" t="s">
        <v>111</v>
      </c>
      <c r="L14" s="286">
        <v>5.9</v>
      </c>
      <c r="M14" s="246"/>
    </row>
    <row r="15" spans="1:21" ht="27.6" customHeight="1" x14ac:dyDescent="0.25">
      <c r="A15" s="77"/>
      <c r="B15" s="239"/>
      <c r="C15" s="280" t="s">
        <v>21</v>
      </c>
      <c r="D15" s="281"/>
      <c r="E15" s="282" t="s">
        <v>11</v>
      </c>
      <c r="F15" s="283" t="s">
        <v>108</v>
      </c>
      <c r="G15" s="284">
        <v>4.9099999999999993</v>
      </c>
      <c r="H15" s="287" t="s">
        <v>112</v>
      </c>
      <c r="I15" s="288"/>
      <c r="J15" s="282" t="s">
        <v>113</v>
      </c>
      <c r="K15" s="282" t="s">
        <v>114</v>
      </c>
      <c r="L15" s="289">
        <f>O15/10</f>
        <v>394.1</v>
      </c>
      <c r="M15" s="246"/>
      <c r="O15" s="6">
        <v>3941</v>
      </c>
      <c r="P15" s="6" t="s">
        <v>115</v>
      </c>
      <c r="Q15" s="6">
        <v>1000</v>
      </c>
      <c r="R15" s="6" t="s">
        <v>116</v>
      </c>
      <c r="S15" s="6">
        <v>1</v>
      </c>
      <c r="T15" s="6">
        <v>1</v>
      </c>
      <c r="U15" s="6" t="s">
        <v>117</v>
      </c>
    </row>
    <row r="16" spans="1:21" ht="27.6" customHeight="1" x14ac:dyDescent="0.25">
      <c r="A16" s="77"/>
      <c r="B16" s="239"/>
      <c r="C16" s="280" t="s">
        <v>23</v>
      </c>
      <c r="D16" s="281"/>
      <c r="E16" s="282" t="s">
        <v>11</v>
      </c>
      <c r="F16" s="283" t="s">
        <v>108</v>
      </c>
      <c r="G16" s="284">
        <v>3.8766666666666665</v>
      </c>
      <c r="H16" s="290" t="s">
        <v>118</v>
      </c>
      <c r="I16" s="288"/>
      <c r="J16" s="282" t="s">
        <v>11</v>
      </c>
      <c r="K16" s="282" t="s">
        <v>119</v>
      </c>
      <c r="L16" s="291">
        <v>0.4</v>
      </c>
      <c r="M16" s="246"/>
      <c r="P16" s="6" t="s">
        <v>116</v>
      </c>
      <c r="Q16" s="6">
        <v>1</v>
      </c>
      <c r="R16" s="6" t="s">
        <v>120</v>
      </c>
      <c r="S16" s="6">
        <v>100</v>
      </c>
      <c r="T16" s="6">
        <v>100</v>
      </c>
      <c r="U16" s="6" t="s">
        <v>115</v>
      </c>
    </row>
    <row r="17" spans="1:13" ht="27.6" customHeight="1" x14ac:dyDescent="0.25">
      <c r="A17" s="77"/>
      <c r="B17" s="239"/>
      <c r="C17" s="280" t="s">
        <v>18</v>
      </c>
      <c r="D17" s="281"/>
      <c r="E17" s="282" t="s">
        <v>11</v>
      </c>
      <c r="F17" s="283" t="s">
        <v>108</v>
      </c>
      <c r="G17" s="284">
        <v>63.58</v>
      </c>
      <c r="H17" s="262" t="s">
        <v>121</v>
      </c>
      <c r="I17" s="292" t="s">
        <v>122</v>
      </c>
      <c r="J17" s="293" t="s">
        <v>123</v>
      </c>
      <c r="K17" s="294" t="s">
        <v>124</v>
      </c>
      <c r="L17" s="295">
        <v>135</v>
      </c>
      <c r="M17" s="246"/>
    </row>
    <row r="18" spans="1:13" ht="27.6" customHeight="1" x14ac:dyDescent="0.25">
      <c r="A18" s="77"/>
      <c r="B18" s="239"/>
      <c r="C18" s="280" t="s">
        <v>19</v>
      </c>
      <c r="D18" s="281"/>
      <c r="E18" s="282" t="s">
        <v>11</v>
      </c>
      <c r="F18" s="282" t="s">
        <v>125</v>
      </c>
      <c r="G18" s="284">
        <v>0.76333333333333331</v>
      </c>
      <c r="H18" s="265"/>
      <c r="I18" s="292" t="s">
        <v>126</v>
      </c>
      <c r="J18" s="294" t="s">
        <v>123</v>
      </c>
      <c r="K18" s="294"/>
      <c r="L18" s="295">
        <v>195</v>
      </c>
      <c r="M18" s="246"/>
    </row>
    <row r="19" spans="1:13" ht="27.6" customHeight="1" x14ac:dyDescent="0.25">
      <c r="A19" s="77"/>
      <c r="B19" s="239"/>
      <c r="C19" s="280" t="s">
        <v>26</v>
      </c>
      <c r="D19" s="281"/>
      <c r="E19" s="282" t="s">
        <v>11</v>
      </c>
      <c r="F19" s="282" t="s">
        <v>127</v>
      </c>
      <c r="G19" s="284">
        <v>3.1516666666666668</v>
      </c>
      <c r="H19" s="296" t="s">
        <v>73</v>
      </c>
      <c r="I19" s="297"/>
      <c r="J19" s="297"/>
      <c r="K19" s="297"/>
      <c r="L19" s="298"/>
      <c r="M19" s="246"/>
    </row>
    <row r="20" spans="1:13" ht="27.6" customHeight="1" x14ac:dyDescent="0.25">
      <c r="A20" s="77"/>
      <c r="B20" s="239"/>
      <c r="C20" s="290" t="s">
        <v>97</v>
      </c>
      <c r="D20" s="299"/>
      <c r="E20" s="282" t="s">
        <v>11</v>
      </c>
      <c r="F20" s="282" t="s">
        <v>127</v>
      </c>
      <c r="G20" s="284">
        <v>2.9133333333333336</v>
      </c>
      <c r="H20" s="300" t="s">
        <v>128</v>
      </c>
      <c r="I20" s="301"/>
      <c r="J20" s="302" t="s">
        <v>103</v>
      </c>
      <c r="K20" s="303" t="s">
        <v>94</v>
      </c>
      <c r="L20" s="304" t="s">
        <v>106</v>
      </c>
      <c r="M20" s="246"/>
    </row>
    <row r="21" spans="1:13" ht="27.6" customHeight="1" x14ac:dyDescent="0.25">
      <c r="A21" s="77"/>
      <c r="B21" s="239"/>
      <c r="C21" s="280" t="s">
        <v>29</v>
      </c>
      <c r="D21" s="281"/>
      <c r="E21" s="282" t="s">
        <v>11</v>
      </c>
      <c r="F21" s="283" t="s">
        <v>108</v>
      </c>
      <c r="G21" s="284">
        <v>0.13166666666666668</v>
      </c>
      <c r="H21" s="305" t="s">
        <v>129</v>
      </c>
      <c r="I21" s="306">
        <v>1</v>
      </c>
      <c r="J21" s="307" t="s">
        <v>130</v>
      </c>
      <c r="K21" s="283" t="s">
        <v>108</v>
      </c>
      <c r="L21" s="308"/>
      <c r="M21" s="246"/>
    </row>
    <row r="22" spans="1:13" ht="27.6" customHeight="1" x14ac:dyDescent="0.25">
      <c r="A22" s="77"/>
      <c r="B22" s="239"/>
      <c r="C22" s="280" t="s">
        <v>31</v>
      </c>
      <c r="D22" s="281"/>
      <c r="E22" s="282" t="s">
        <v>11</v>
      </c>
      <c r="F22" s="283" t="s">
        <v>108</v>
      </c>
      <c r="G22" s="284">
        <v>0.7</v>
      </c>
      <c r="H22" s="309"/>
      <c r="I22" s="306">
        <v>3</v>
      </c>
      <c r="J22" s="307" t="s">
        <v>130</v>
      </c>
      <c r="K22" s="310">
        <v>12</v>
      </c>
      <c r="L22" s="310">
        <v>22.6</v>
      </c>
      <c r="M22" s="246"/>
    </row>
    <row r="23" spans="1:13" ht="27.6" customHeight="1" x14ac:dyDescent="0.25">
      <c r="A23" s="77"/>
      <c r="B23" s="239"/>
      <c r="C23" s="272" t="s">
        <v>131</v>
      </c>
      <c r="D23" s="273"/>
      <c r="E23" s="311" t="s">
        <v>11</v>
      </c>
      <c r="F23" s="311" t="s">
        <v>132</v>
      </c>
      <c r="G23" s="312">
        <f>G21+0.658*G22</f>
        <v>0.59226666666666672</v>
      </c>
      <c r="H23" s="309"/>
      <c r="I23" s="306">
        <v>7</v>
      </c>
      <c r="J23" s="307" t="s">
        <v>130</v>
      </c>
      <c r="K23" s="310">
        <v>19</v>
      </c>
      <c r="L23" s="310">
        <v>32.299999999999997</v>
      </c>
      <c r="M23" s="246"/>
    </row>
    <row r="24" spans="1:13" ht="27.6" customHeight="1" x14ac:dyDescent="0.25">
      <c r="A24" s="77"/>
      <c r="B24" s="239"/>
      <c r="C24" s="290" t="s">
        <v>96</v>
      </c>
      <c r="D24" s="299"/>
      <c r="E24" s="282" t="s">
        <v>11</v>
      </c>
      <c r="F24" s="282" t="s">
        <v>133</v>
      </c>
      <c r="G24" s="284">
        <v>0.68</v>
      </c>
      <c r="H24" s="309"/>
      <c r="I24" s="313">
        <v>28</v>
      </c>
      <c r="J24" s="314" t="s">
        <v>130</v>
      </c>
      <c r="K24" s="310">
        <v>28</v>
      </c>
      <c r="L24" s="315">
        <v>42.1</v>
      </c>
      <c r="M24" s="246"/>
    </row>
    <row r="25" spans="1:13" ht="27.6" customHeight="1" x14ac:dyDescent="0.25">
      <c r="A25" s="77"/>
      <c r="B25" s="239"/>
      <c r="C25" s="290" t="s">
        <v>98</v>
      </c>
      <c r="D25" s="299"/>
      <c r="E25" s="282" t="s">
        <v>11</v>
      </c>
      <c r="F25" s="282"/>
      <c r="G25" s="316">
        <f>SUM(G14:G22)</f>
        <v>99.596666666666664</v>
      </c>
      <c r="H25" s="317"/>
      <c r="I25" s="318"/>
      <c r="J25" s="319"/>
      <c r="K25" s="320"/>
      <c r="L25" s="315"/>
      <c r="M25" s="246"/>
    </row>
    <row r="26" spans="1:13" ht="27.6" customHeight="1" x14ac:dyDescent="0.25">
      <c r="A26" s="77"/>
      <c r="B26" s="239"/>
      <c r="C26" s="321" t="s">
        <v>134</v>
      </c>
      <c r="D26" s="322" t="s">
        <v>80</v>
      </c>
      <c r="E26" s="282" t="s">
        <v>11</v>
      </c>
      <c r="F26" s="283" t="s">
        <v>108</v>
      </c>
      <c r="G26" s="323">
        <f>4.071*G17-(7.602*G14+6.718*G15+1.43*G16+2.852*G19)</f>
        <v>62.545473333333348</v>
      </c>
      <c r="H26" s="324"/>
      <c r="I26" s="325"/>
      <c r="J26" s="326"/>
      <c r="K26" s="326"/>
      <c r="L26" s="327"/>
      <c r="M26" s="246"/>
    </row>
    <row r="27" spans="1:13" ht="27.6" customHeight="1" x14ac:dyDescent="0.25">
      <c r="A27" s="77"/>
      <c r="B27" s="239"/>
      <c r="C27" s="328"/>
      <c r="D27" s="322" t="s">
        <v>82</v>
      </c>
      <c r="E27" s="282" t="s">
        <v>11</v>
      </c>
      <c r="F27" s="283" t="s">
        <v>108</v>
      </c>
      <c r="G27" s="329">
        <f>2.867*G14-0.7544*G26</f>
        <v>8.9228849173333273</v>
      </c>
      <c r="H27" s="324"/>
      <c r="I27" s="325"/>
      <c r="J27" s="326"/>
      <c r="K27" s="326"/>
      <c r="L27" s="327"/>
      <c r="M27" s="246"/>
    </row>
    <row r="28" spans="1:13" ht="27.6" customHeight="1" x14ac:dyDescent="0.25">
      <c r="A28" s="77"/>
      <c r="B28" s="239"/>
      <c r="C28" s="328"/>
      <c r="D28" s="322" t="s">
        <v>83</v>
      </c>
      <c r="E28" s="282" t="s">
        <v>11</v>
      </c>
      <c r="F28" s="283" t="s">
        <v>108</v>
      </c>
      <c r="G28" s="323">
        <f>(2.65*G15)-(1.692*G16)</f>
        <v>6.4521799999999985</v>
      </c>
      <c r="H28" s="324"/>
      <c r="I28" s="325"/>
      <c r="J28" s="326"/>
      <c r="K28" s="326"/>
      <c r="L28" s="327"/>
      <c r="M28" s="246"/>
    </row>
    <row r="29" spans="1:13" ht="28.5" customHeight="1" x14ac:dyDescent="0.25">
      <c r="A29" s="77"/>
      <c r="B29" s="239"/>
      <c r="C29" s="328"/>
      <c r="D29" s="330" t="s">
        <v>86</v>
      </c>
      <c r="E29" s="282" t="s">
        <v>11</v>
      </c>
      <c r="F29" s="283" t="s">
        <v>108</v>
      </c>
      <c r="G29" s="323">
        <f>3.043*G16</f>
        <v>11.796696666666667</v>
      </c>
      <c r="H29" s="324"/>
      <c r="I29" s="325"/>
      <c r="J29" s="326"/>
      <c r="K29" s="326"/>
      <c r="L29" s="327"/>
      <c r="M29" s="246"/>
    </row>
    <row r="30" spans="1:13" ht="25.2" customHeight="1" x14ac:dyDescent="0.25">
      <c r="A30" s="77"/>
      <c r="B30" s="239"/>
      <c r="C30" s="328"/>
      <c r="D30" s="330" t="s">
        <v>135</v>
      </c>
      <c r="E30" s="282" t="s">
        <v>11</v>
      </c>
      <c r="F30" s="283" t="s">
        <v>108</v>
      </c>
      <c r="G30" s="331">
        <f>G29+2*G28</f>
        <v>24.701056666666666</v>
      </c>
      <c r="H30" s="324"/>
      <c r="I30" s="325"/>
      <c r="J30" s="326"/>
      <c r="K30" s="326"/>
      <c r="L30" s="327"/>
      <c r="M30" s="246"/>
    </row>
    <row r="31" spans="1:13" ht="25.2" customHeight="1" x14ac:dyDescent="0.25">
      <c r="A31" s="77"/>
      <c r="B31" s="239"/>
      <c r="C31" s="328"/>
      <c r="D31" s="322" t="s">
        <v>136</v>
      </c>
      <c r="E31" s="282" t="s">
        <v>11</v>
      </c>
      <c r="F31" s="283" t="s">
        <v>108</v>
      </c>
      <c r="G31" s="323">
        <f>G26+4.75*G28</f>
        <v>93.193328333333341</v>
      </c>
      <c r="H31" s="332"/>
      <c r="I31" s="333"/>
      <c r="J31" s="334"/>
      <c r="K31" s="334"/>
      <c r="L31" s="335"/>
      <c r="M31" s="246"/>
    </row>
    <row r="32" spans="1:13" ht="25.2" customHeight="1" x14ac:dyDescent="0.25">
      <c r="A32" s="77"/>
      <c r="B32" s="239"/>
      <c r="C32" s="262" t="s">
        <v>137</v>
      </c>
      <c r="D32" s="263"/>
      <c r="E32" s="263"/>
      <c r="F32" s="263"/>
      <c r="G32" s="263"/>
      <c r="H32" s="336"/>
      <c r="I32" s="336"/>
      <c r="J32" s="336"/>
      <c r="K32" s="336"/>
      <c r="L32" s="337"/>
      <c r="M32" s="246"/>
    </row>
    <row r="33" spans="1:18" ht="25.2" customHeight="1" x14ac:dyDescent="0.25">
      <c r="A33" s="77"/>
      <c r="B33" s="239"/>
      <c r="C33" s="265" t="s">
        <v>138</v>
      </c>
      <c r="D33" s="266"/>
      <c r="E33" s="266"/>
      <c r="F33" s="266"/>
      <c r="G33" s="266"/>
      <c r="H33" s="266"/>
      <c r="I33" s="266"/>
      <c r="J33" s="266"/>
      <c r="K33" s="266"/>
      <c r="L33" s="267"/>
      <c r="M33" s="246"/>
    </row>
    <row r="34" spans="1:18" x14ac:dyDescent="0.25">
      <c r="A34" s="77"/>
      <c r="B34" s="239"/>
      <c r="C34" s="268" t="s">
        <v>93</v>
      </c>
      <c r="D34" s="269"/>
      <c r="E34" s="270" t="s">
        <v>103</v>
      </c>
      <c r="F34" s="271" t="s">
        <v>104</v>
      </c>
      <c r="G34" s="270" t="s">
        <v>105</v>
      </c>
      <c r="H34" s="272" t="s">
        <v>95</v>
      </c>
      <c r="I34" s="273"/>
      <c r="J34" s="270" t="s">
        <v>103</v>
      </c>
      <c r="K34" s="271" t="s">
        <v>104</v>
      </c>
      <c r="L34" s="270" t="s">
        <v>106</v>
      </c>
      <c r="M34" s="246"/>
    </row>
    <row r="35" spans="1:18" x14ac:dyDescent="0.25">
      <c r="A35" s="77"/>
      <c r="B35" s="239"/>
      <c r="C35" s="274"/>
      <c r="D35" s="275"/>
      <c r="E35" s="276"/>
      <c r="F35" s="277"/>
      <c r="G35" s="276"/>
      <c r="H35" s="278"/>
      <c r="I35" s="279"/>
      <c r="J35" s="276"/>
      <c r="K35" s="277"/>
      <c r="L35" s="276"/>
      <c r="M35" s="246"/>
    </row>
    <row r="36" spans="1:18" ht="27.6" customHeight="1" x14ac:dyDescent="0.25">
      <c r="A36" s="77"/>
      <c r="B36" s="239"/>
      <c r="C36" s="272" t="s">
        <v>139</v>
      </c>
      <c r="D36" s="273"/>
      <c r="E36" s="311" t="s">
        <v>11</v>
      </c>
      <c r="F36" s="338" t="s">
        <v>108</v>
      </c>
      <c r="G36" s="339">
        <v>8.9999999999999993E-3</v>
      </c>
      <c r="H36" s="272" t="s">
        <v>140</v>
      </c>
      <c r="I36" s="273"/>
      <c r="J36" s="311" t="s">
        <v>11</v>
      </c>
      <c r="K36" s="311" t="s">
        <v>141</v>
      </c>
      <c r="L36" s="315" t="s">
        <v>7</v>
      </c>
      <c r="M36" s="246"/>
    </row>
    <row r="37" spans="1:18" ht="25.2" customHeight="1" x14ac:dyDescent="0.25">
      <c r="A37" s="77"/>
      <c r="B37" s="239"/>
      <c r="C37" s="272"/>
      <c r="D37" s="340"/>
      <c r="E37" s="341"/>
      <c r="F37" s="341"/>
      <c r="G37" s="342"/>
      <c r="H37" s="343" t="s">
        <v>142</v>
      </c>
      <c r="I37" s="343"/>
      <c r="J37" s="311" t="s">
        <v>130</v>
      </c>
      <c r="K37" s="311" t="s">
        <v>143</v>
      </c>
      <c r="L37" s="315">
        <f>L24</f>
        <v>42.1</v>
      </c>
      <c r="M37" s="246"/>
    </row>
    <row r="38" spans="1:18" ht="21" customHeight="1" x14ac:dyDescent="0.3">
      <c r="A38" s="77"/>
      <c r="B38" s="239"/>
      <c r="C38" s="344"/>
      <c r="D38" s="345"/>
      <c r="E38" s="77"/>
      <c r="F38" s="77"/>
      <c r="G38" s="346"/>
      <c r="H38" s="347"/>
      <c r="I38" s="347"/>
      <c r="J38" s="348"/>
      <c r="K38" s="348"/>
      <c r="L38" s="349"/>
      <c r="M38" s="246"/>
      <c r="N38" s="77"/>
    </row>
    <row r="39" spans="1:18" ht="21" customHeight="1" x14ac:dyDescent="0.3">
      <c r="A39" s="77"/>
      <c r="B39" s="239"/>
      <c r="C39" s="350"/>
      <c r="D39" s="351"/>
      <c r="E39" s="88"/>
      <c r="F39" s="88"/>
      <c r="G39" s="352"/>
      <c r="H39" s="77"/>
      <c r="I39" s="353"/>
      <c r="J39" s="347" t="s">
        <v>49</v>
      </c>
      <c r="K39" s="347"/>
      <c r="L39" s="354"/>
      <c r="M39" s="246"/>
      <c r="N39" s="77"/>
    </row>
    <row r="40" spans="1:18" ht="21" customHeight="1" x14ac:dyDescent="0.3">
      <c r="A40" s="77"/>
      <c r="B40" s="239"/>
      <c r="C40" s="350"/>
      <c r="D40" s="351"/>
      <c r="E40" s="77"/>
      <c r="F40" s="77"/>
      <c r="G40" s="352"/>
      <c r="H40" s="77"/>
      <c r="I40" s="353"/>
      <c r="J40" s="353"/>
      <c r="K40" s="353"/>
      <c r="L40" s="355"/>
      <c r="M40" s="246"/>
      <c r="N40" s="77"/>
      <c r="O40" s="77"/>
      <c r="P40" s="77"/>
      <c r="Q40" s="77"/>
      <c r="R40" s="77"/>
    </row>
    <row r="41" spans="1:18" ht="21" customHeight="1" x14ac:dyDescent="0.25">
      <c r="A41" s="77"/>
      <c r="B41" s="239"/>
      <c r="C41" s="356"/>
      <c r="D41" s="357"/>
      <c r="E41" s="358"/>
      <c r="F41" s="358"/>
      <c r="G41" s="359"/>
      <c r="H41" s="360"/>
      <c r="I41" s="360"/>
      <c r="J41" s="360"/>
      <c r="K41" s="360"/>
      <c r="L41" s="361"/>
      <c r="M41" s="246"/>
      <c r="O41" s="77"/>
      <c r="P41" s="77"/>
      <c r="Q41" s="77"/>
      <c r="R41" s="77"/>
    </row>
    <row r="42" spans="1:18" ht="3.6" customHeight="1" thickBot="1" x14ac:dyDescent="0.4">
      <c r="A42" s="77"/>
      <c r="B42" s="362"/>
      <c r="C42" s="363"/>
      <c r="D42" s="363"/>
      <c r="E42" s="363"/>
      <c r="F42" s="364"/>
      <c r="G42" s="365"/>
      <c r="H42" s="365"/>
      <c r="I42" s="366"/>
      <c r="J42" s="365"/>
      <c r="K42" s="366"/>
      <c r="L42" s="367"/>
      <c r="M42" s="77"/>
      <c r="N42" s="239"/>
      <c r="O42" s="77"/>
      <c r="P42" s="77"/>
      <c r="Q42" s="77"/>
      <c r="R42" s="77"/>
    </row>
    <row r="43" spans="1:18" ht="25.2" customHeight="1" thickTop="1" x14ac:dyDescent="0.3">
      <c r="A43" s="77"/>
      <c r="B43" s="77"/>
      <c r="C43" s="77"/>
      <c r="D43" s="77"/>
      <c r="E43" s="234"/>
      <c r="F43" s="368"/>
      <c r="G43" s="77"/>
      <c r="I43" s="237"/>
      <c r="J43" s="77"/>
      <c r="K43" s="237"/>
      <c r="L43" s="77"/>
      <c r="M43" s="237"/>
      <c r="N43" s="77"/>
    </row>
    <row r="44" spans="1:18" ht="25.2" customHeight="1" x14ac:dyDescent="0.25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</row>
    <row r="45" spans="1:18" ht="25.2" customHeight="1" x14ac:dyDescent="0.2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</row>
    <row r="46" spans="1:18" ht="25.2" customHeight="1" x14ac:dyDescent="0.25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ht="25.2" customHeight="1" x14ac:dyDescent="0.25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pans="1:18" ht="25.2" customHeight="1" x14ac:dyDescent="0.2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 ht="25.2" customHeight="1" x14ac:dyDescent="0.25">
      <c r="A49" s="77"/>
      <c r="B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 ht="25.2" customHeight="1" x14ac:dyDescent="0.25">
      <c r="A50" s="77"/>
      <c r="B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</row>
    <row r="51" spans="1:18" ht="25.2" customHeight="1" x14ac:dyDescent="0.25">
      <c r="A51" s="77"/>
      <c r="B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  <row r="52" spans="1:18" ht="25.2" customHeight="1" x14ac:dyDescent="0.25">
      <c r="A52" s="77"/>
      <c r="B52" s="77"/>
      <c r="H52" s="77"/>
      <c r="I52" s="77"/>
      <c r="J52" s="77"/>
      <c r="K52" s="77"/>
      <c r="L52" s="77"/>
      <c r="M52" s="77"/>
      <c r="N52" s="77"/>
    </row>
    <row r="53" spans="1:18" ht="25.2" customHeight="1" x14ac:dyDescent="0.25">
      <c r="I53" s="77"/>
      <c r="J53" s="77"/>
      <c r="K53" s="77"/>
      <c r="L53" s="77"/>
    </row>
    <row r="54" spans="1:18" ht="25.2" customHeight="1" x14ac:dyDescent="0.25"/>
    <row r="55" spans="1:18" ht="25.2" customHeight="1" x14ac:dyDescent="0.25"/>
    <row r="56" spans="1:18" ht="25.2" customHeight="1" x14ac:dyDescent="0.25"/>
    <row r="57" spans="1:18" ht="25.2" customHeight="1" x14ac:dyDescent="0.25"/>
    <row r="58" spans="1:18" ht="25.2" customHeight="1" x14ac:dyDescent="0.25"/>
  </sheetData>
  <mergeCells count="51">
    <mergeCell ref="C39:D39"/>
    <mergeCell ref="J39:L39"/>
    <mergeCell ref="C40:D40"/>
    <mergeCell ref="C41:D41"/>
    <mergeCell ref="C42:E42"/>
    <mergeCell ref="L34:L35"/>
    <mergeCell ref="C36:D36"/>
    <mergeCell ref="H36:I36"/>
    <mergeCell ref="C37:D37"/>
    <mergeCell ref="H37:I37"/>
    <mergeCell ref="H38:I38"/>
    <mergeCell ref="J38:L38"/>
    <mergeCell ref="C26:C31"/>
    <mergeCell ref="C32:L32"/>
    <mergeCell ref="C33:L33"/>
    <mergeCell ref="C34:D35"/>
    <mergeCell ref="E34:E35"/>
    <mergeCell ref="F34:F35"/>
    <mergeCell ref="G34:G35"/>
    <mergeCell ref="H34:I35"/>
    <mergeCell ref="J34:J35"/>
    <mergeCell ref="K34:K35"/>
    <mergeCell ref="C19:D19"/>
    <mergeCell ref="H19:L19"/>
    <mergeCell ref="H20:I20"/>
    <mergeCell ref="C21:D21"/>
    <mergeCell ref="H21:H24"/>
    <mergeCell ref="C22:D22"/>
    <mergeCell ref="C23:D23"/>
    <mergeCell ref="C14:D14"/>
    <mergeCell ref="H14:I14"/>
    <mergeCell ref="C15:D15"/>
    <mergeCell ref="C16:D16"/>
    <mergeCell ref="C17:D17"/>
    <mergeCell ref="H17:H18"/>
    <mergeCell ref="C18:D18"/>
    <mergeCell ref="C11:L11"/>
    <mergeCell ref="C12:D13"/>
    <mergeCell ref="E12:E13"/>
    <mergeCell ref="F12:F13"/>
    <mergeCell ref="G12:G13"/>
    <mergeCell ref="H12:I13"/>
    <mergeCell ref="J12:J13"/>
    <mergeCell ref="K12:K13"/>
    <mergeCell ref="L12:L13"/>
    <mergeCell ref="C4:E4"/>
    <mergeCell ref="E7:H7"/>
    <mergeCell ref="J7:L7"/>
    <mergeCell ref="E8:H8"/>
    <mergeCell ref="J8:L8"/>
    <mergeCell ref="C10:L10"/>
  </mergeCells>
  <printOptions horizontalCentered="1" verticalCentered="1" gridLinesSet="0"/>
  <pageMargins left="0.19685039370078741" right="0" top="0.39370078740157483" bottom="0.19685039370078741" header="0" footer="0"/>
  <pageSetup paperSize="9" scale="80" orientation="portrait" horizontalDpi="1200" verticalDpi="1200" r:id="rId1"/>
  <headerFooter alignWithMargins="0">
    <oddFooter>&amp;LKAV-KK-FR-18&amp;CRev.No/Tarih: -/-&amp;RYürürlük Tarihi: 09.01.2020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8"/>
  <sheetViews>
    <sheetView showGridLines="0" zoomScale="70" zoomScaleNormal="70" workbookViewId="0">
      <selection activeCell="Z12" sqref="Z12"/>
    </sheetView>
  </sheetViews>
  <sheetFormatPr defaultColWidth="9.109375" defaultRowHeight="13.2" x14ac:dyDescent="0.25"/>
  <cols>
    <col min="1" max="1" width="6" style="6" customWidth="1"/>
    <col min="2" max="2" width="1.21875" style="6" customWidth="1"/>
    <col min="3" max="3" width="6.6640625" style="6" customWidth="1"/>
    <col min="4" max="4" width="17.33203125" style="6" customWidth="1"/>
    <col min="5" max="5" width="10.6640625" style="6" customWidth="1"/>
    <col min="6" max="6" width="9.77734375" style="6" customWidth="1"/>
    <col min="7" max="7" width="14.109375" style="6" customWidth="1"/>
    <col min="8" max="8" width="13.109375" style="6" customWidth="1"/>
    <col min="9" max="9" width="17" style="6" customWidth="1"/>
    <col min="10" max="10" width="10.6640625" style="6" customWidth="1"/>
    <col min="11" max="11" width="11.21875" style="6" customWidth="1"/>
    <col min="12" max="12" width="14.6640625" style="6" customWidth="1"/>
    <col min="13" max="13" width="0.6640625" style="6" customWidth="1"/>
    <col min="14" max="14" width="9.109375" style="6"/>
    <col min="15" max="21" width="0" style="6" hidden="1" customWidth="1"/>
    <col min="22" max="16384" width="9.109375" style="6"/>
  </cols>
  <sheetData>
    <row r="2" spans="1:21" s="112" customFormat="1" x14ac:dyDescent="0.25">
      <c r="A2" s="110"/>
      <c r="B2" s="111"/>
    </row>
    <row r="3" spans="1:21" s="112" customFormat="1" ht="24" customHeight="1" x14ac:dyDescent="0.4">
      <c r="A3" s="111"/>
      <c r="B3" s="111"/>
      <c r="I3" s="369"/>
      <c r="J3" s="370"/>
      <c r="K3" s="370"/>
      <c r="L3" s="371" t="s">
        <v>54</v>
      </c>
      <c r="M3" s="370"/>
      <c r="N3" s="370"/>
      <c r="O3" s="371" t="s">
        <v>54</v>
      </c>
    </row>
    <row r="4" spans="1:21" s="112" customFormat="1" ht="14.4" thickBot="1" x14ac:dyDescent="0.35">
      <c r="A4" s="111"/>
      <c r="B4" s="111"/>
      <c r="C4" s="372" t="s">
        <v>53</v>
      </c>
      <c r="D4" s="372"/>
      <c r="E4" s="372"/>
      <c r="F4" s="111"/>
      <c r="I4" s="111"/>
      <c r="J4" s="111"/>
      <c r="K4" s="111"/>
      <c r="L4" s="115"/>
    </row>
    <row r="5" spans="1:21" ht="4.2" customHeight="1" thickTop="1" x14ac:dyDescent="0.25">
      <c r="A5" s="77"/>
      <c r="B5" s="235"/>
      <c r="C5" s="236"/>
      <c r="D5" s="237"/>
      <c r="E5" s="237"/>
      <c r="F5" s="237"/>
      <c r="G5" s="237"/>
      <c r="H5" s="237"/>
      <c r="I5" s="237"/>
      <c r="J5" s="237"/>
      <c r="K5" s="237"/>
      <c r="L5" s="237"/>
      <c r="M5" s="238"/>
    </row>
    <row r="6" spans="1:21" ht="24" customHeight="1" x14ac:dyDescent="0.25">
      <c r="A6" s="77"/>
      <c r="B6" s="239"/>
      <c r="C6" s="240"/>
      <c r="D6" s="241"/>
      <c r="E6" s="242" t="s">
        <v>144</v>
      </c>
      <c r="F6" s="242"/>
      <c r="G6" s="243"/>
      <c r="H6" s="244"/>
      <c r="I6" s="245"/>
      <c r="J6" s="245"/>
      <c r="K6" s="245"/>
      <c r="L6" s="241"/>
      <c r="M6" s="246"/>
    </row>
    <row r="7" spans="1:21" ht="26.25" customHeight="1" x14ac:dyDescent="0.25">
      <c r="A7" s="77"/>
      <c r="B7" s="239"/>
      <c r="C7" s="240"/>
      <c r="D7" s="241"/>
      <c r="E7" s="247" t="s">
        <v>7</v>
      </c>
      <c r="F7" s="248"/>
      <c r="G7" s="248"/>
      <c r="H7" s="249"/>
      <c r="I7" s="250"/>
      <c r="J7" s="251" t="s">
        <v>7</v>
      </c>
      <c r="K7" s="252"/>
      <c r="L7" s="253"/>
      <c r="M7" s="246"/>
    </row>
    <row r="8" spans="1:21" ht="24" customHeight="1" x14ac:dyDescent="0.25">
      <c r="A8" s="77"/>
      <c r="B8" s="239"/>
      <c r="C8" s="240"/>
      <c r="D8" s="241"/>
      <c r="E8" s="247" t="s">
        <v>7</v>
      </c>
      <c r="F8" s="248"/>
      <c r="G8" s="248"/>
      <c r="H8" s="249"/>
      <c r="I8" s="254" t="s">
        <v>92</v>
      </c>
      <c r="J8" s="255" t="s">
        <v>7</v>
      </c>
      <c r="K8" s="256"/>
      <c r="L8" s="257"/>
      <c r="M8" s="246"/>
    </row>
    <row r="9" spans="1:21" ht="27" customHeight="1" x14ac:dyDescent="0.25">
      <c r="A9" s="77"/>
      <c r="B9" s="239"/>
      <c r="C9" s="258"/>
      <c r="D9" s="259"/>
      <c r="E9" s="260" t="s">
        <v>100</v>
      </c>
      <c r="F9" s="260"/>
      <c r="G9" s="260"/>
      <c r="H9" s="261"/>
      <c r="I9" s="77"/>
      <c r="J9" s="77"/>
      <c r="K9" s="77"/>
      <c r="L9" s="259"/>
      <c r="M9" s="246"/>
    </row>
    <row r="10" spans="1:21" ht="27" customHeight="1" x14ac:dyDescent="0.25">
      <c r="A10" s="77"/>
      <c r="B10" s="239"/>
      <c r="C10" s="262" t="s">
        <v>101</v>
      </c>
      <c r="D10" s="263"/>
      <c r="E10" s="263"/>
      <c r="F10" s="263"/>
      <c r="G10" s="263"/>
      <c r="H10" s="263"/>
      <c r="I10" s="263"/>
      <c r="J10" s="263"/>
      <c r="K10" s="263"/>
      <c r="L10" s="264"/>
      <c r="M10" s="246"/>
    </row>
    <row r="11" spans="1:21" ht="27" customHeight="1" x14ac:dyDescent="0.25">
      <c r="A11" s="77"/>
      <c r="B11" s="239"/>
      <c r="C11" s="265" t="s">
        <v>102</v>
      </c>
      <c r="D11" s="266"/>
      <c r="E11" s="266"/>
      <c r="F11" s="266"/>
      <c r="G11" s="266"/>
      <c r="H11" s="266"/>
      <c r="I11" s="266"/>
      <c r="J11" s="266"/>
      <c r="K11" s="266"/>
      <c r="L11" s="267"/>
      <c r="M11" s="246"/>
    </row>
    <row r="12" spans="1:21" x14ac:dyDescent="0.25">
      <c r="A12" s="77"/>
      <c r="B12" s="239"/>
      <c r="C12" s="268" t="s">
        <v>93</v>
      </c>
      <c r="D12" s="269"/>
      <c r="E12" s="270" t="s">
        <v>103</v>
      </c>
      <c r="F12" s="271" t="s">
        <v>104</v>
      </c>
      <c r="G12" s="270" t="s">
        <v>105</v>
      </c>
      <c r="H12" s="272" t="s">
        <v>95</v>
      </c>
      <c r="I12" s="273"/>
      <c r="J12" s="270" t="s">
        <v>103</v>
      </c>
      <c r="K12" s="271" t="s">
        <v>104</v>
      </c>
      <c r="L12" s="270" t="s">
        <v>106</v>
      </c>
      <c r="M12" s="246"/>
    </row>
    <row r="13" spans="1:21" x14ac:dyDescent="0.25">
      <c r="A13" s="77"/>
      <c r="B13" s="239"/>
      <c r="C13" s="274"/>
      <c r="D13" s="275"/>
      <c r="E13" s="276"/>
      <c r="F13" s="277"/>
      <c r="G13" s="276"/>
      <c r="H13" s="278"/>
      <c r="I13" s="279"/>
      <c r="J13" s="276"/>
      <c r="K13" s="277"/>
      <c r="L13" s="276"/>
      <c r="M13" s="246"/>
    </row>
    <row r="14" spans="1:21" ht="27.6" customHeight="1" x14ac:dyDescent="0.25">
      <c r="A14" s="77"/>
      <c r="B14" s="239"/>
      <c r="C14" s="280" t="s">
        <v>107</v>
      </c>
      <c r="D14" s="281"/>
      <c r="E14" s="282" t="s">
        <v>11</v>
      </c>
      <c r="F14" s="283" t="s">
        <v>108</v>
      </c>
      <c r="G14" s="284">
        <v>17.84</v>
      </c>
      <c r="H14" s="280" t="s">
        <v>109</v>
      </c>
      <c r="I14" s="285"/>
      <c r="J14" s="282" t="s">
        <v>110</v>
      </c>
      <c r="K14" s="282" t="s">
        <v>111</v>
      </c>
      <c r="L14" s="286">
        <v>5.4</v>
      </c>
      <c r="M14" s="246"/>
    </row>
    <row r="15" spans="1:21" ht="27.6" customHeight="1" x14ac:dyDescent="0.25">
      <c r="A15" s="77"/>
      <c r="B15" s="239"/>
      <c r="C15" s="280" t="s">
        <v>21</v>
      </c>
      <c r="D15" s="281"/>
      <c r="E15" s="282" t="s">
        <v>11</v>
      </c>
      <c r="F15" s="283" t="s">
        <v>108</v>
      </c>
      <c r="G15" s="284">
        <v>4.7</v>
      </c>
      <c r="H15" s="287" t="s">
        <v>112</v>
      </c>
      <c r="I15" s="288"/>
      <c r="J15" s="282" t="s">
        <v>113</v>
      </c>
      <c r="K15" s="283" t="s">
        <v>108</v>
      </c>
      <c r="L15" s="289">
        <f>O15/10</f>
        <v>433</v>
      </c>
      <c r="M15" s="246"/>
      <c r="O15" s="6">
        <v>4330</v>
      </c>
      <c r="P15" s="6" t="s">
        <v>115</v>
      </c>
      <c r="Q15" s="6">
        <v>1000</v>
      </c>
      <c r="R15" s="6" t="s">
        <v>116</v>
      </c>
      <c r="S15" s="6">
        <v>1</v>
      </c>
      <c r="T15" s="6">
        <v>1</v>
      </c>
      <c r="U15" s="6" t="s">
        <v>117</v>
      </c>
    </row>
    <row r="16" spans="1:21" ht="27.6" customHeight="1" x14ac:dyDescent="0.25">
      <c r="A16" s="77"/>
      <c r="B16" s="239"/>
      <c r="C16" s="280" t="s">
        <v>23</v>
      </c>
      <c r="D16" s="281"/>
      <c r="E16" s="282" t="s">
        <v>11</v>
      </c>
      <c r="F16" s="283" t="s">
        <v>108</v>
      </c>
      <c r="G16" s="284">
        <v>3.09</v>
      </c>
      <c r="H16" s="290" t="s">
        <v>118</v>
      </c>
      <c r="I16" s="288"/>
      <c r="J16" s="282" t="s">
        <v>11</v>
      </c>
      <c r="K16" s="282" t="s">
        <v>119</v>
      </c>
      <c r="L16" s="291">
        <v>0.12</v>
      </c>
      <c r="M16" s="246"/>
      <c r="P16" s="6" t="s">
        <v>116</v>
      </c>
      <c r="Q16" s="6">
        <v>1</v>
      </c>
      <c r="R16" s="6" t="s">
        <v>120</v>
      </c>
      <c r="S16" s="6">
        <v>100</v>
      </c>
      <c r="T16" s="6">
        <v>100</v>
      </c>
      <c r="U16" s="6" t="s">
        <v>115</v>
      </c>
    </row>
    <row r="17" spans="1:13" ht="27.6" customHeight="1" x14ac:dyDescent="0.25">
      <c r="A17" s="77"/>
      <c r="B17" s="239"/>
      <c r="C17" s="280" t="s">
        <v>18</v>
      </c>
      <c r="D17" s="281"/>
      <c r="E17" s="282" t="s">
        <v>11</v>
      </c>
      <c r="F17" s="283" t="s">
        <v>108</v>
      </c>
      <c r="G17" s="284">
        <v>63.84</v>
      </c>
      <c r="H17" s="262" t="s">
        <v>121</v>
      </c>
      <c r="I17" s="292" t="s">
        <v>122</v>
      </c>
      <c r="J17" s="293" t="s">
        <v>123</v>
      </c>
      <c r="K17" s="294" t="s">
        <v>145</v>
      </c>
      <c r="L17" s="295">
        <v>125</v>
      </c>
      <c r="M17" s="246"/>
    </row>
    <row r="18" spans="1:13" ht="27.6" customHeight="1" x14ac:dyDescent="0.25">
      <c r="A18" s="77"/>
      <c r="B18" s="239"/>
      <c r="C18" s="280" t="s">
        <v>19</v>
      </c>
      <c r="D18" s="281"/>
      <c r="E18" s="282" t="s">
        <v>11</v>
      </c>
      <c r="F18" s="283" t="s">
        <v>108</v>
      </c>
      <c r="G18" s="284">
        <v>0.68</v>
      </c>
      <c r="H18" s="265"/>
      <c r="I18" s="292" t="s">
        <v>126</v>
      </c>
      <c r="J18" s="294" t="s">
        <v>123</v>
      </c>
      <c r="K18" s="294"/>
      <c r="L18" s="295">
        <v>190</v>
      </c>
      <c r="M18" s="246"/>
    </row>
    <row r="19" spans="1:13" ht="27.6" customHeight="1" x14ac:dyDescent="0.25">
      <c r="A19" s="77"/>
      <c r="B19" s="239"/>
      <c r="C19" s="280" t="s">
        <v>26</v>
      </c>
      <c r="D19" s="281"/>
      <c r="E19" s="282" t="s">
        <v>11</v>
      </c>
      <c r="F19" s="282" t="s">
        <v>88</v>
      </c>
      <c r="G19" s="284">
        <v>2.68</v>
      </c>
      <c r="H19" s="296" t="s">
        <v>73</v>
      </c>
      <c r="I19" s="297"/>
      <c r="J19" s="297"/>
      <c r="K19" s="297"/>
      <c r="L19" s="298"/>
      <c r="M19" s="246"/>
    </row>
    <row r="20" spans="1:13" ht="27.6" customHeight="1" x14ac:dyDescent="0.25">
      <c r="A20" s="77"/>
      <c r="B20" s="239"/>
      <c r="C20" s="290" t="s">
        <v>97</v>
      </c>
      <c r="D20" s="299"/>
      <c r="E20" s="282" t="s">
        <v>11</v>
      </c>
      <c r="F20" s="282" t="s">
        <v>146</v>
      </c>
      <c r="G20" s="284">
        <v>5.56</v>
      </c>
      <c r="H20" s="300" t="s">
        <v>128</v>
      </c>
      <c r="I20" s="301"/>
      <c r="J20" s="302" t="s">
        <v>103</v>
      </c>
      <c r="K20" s="303" t="s">
        <v>94</v>
      </c>
      <c r="L20" s="304" t="s">
        <v>106</v>
      </c>
      <c r="M20" s="246"/>
    </row>
    <row r="21" spans="1:13" ht="27.6" customHeight="1" x14ac:dyDescent="0.25">
      <c r="A21" s="77"/>
      <c r="B21" s="239"/>
      <c r="C21" s="280" t="s">
        <v>29</v>
      </c>
      <c r="D21" s="281"/>
      <c r="E21" s="282" t="s">
        <v>11</v>
      </c>
      <c r="F21" s="283" t="s">
        <v>108</v>
      </c>
      <c r="G21" s="284">
        <v>0.1</v>
      </c>
      <c r="H21" s="305" t="s">
        <v>129</v>
      </c>
      <c r="I21" s="306">
        <v>1</v>
      </c>
      <c r="J21" s="307" t="s">
        <v>130</v>
      </c>
      <c r="K21" s="283" t="s">
        <v>108</v>
      </c>
      <c r="L21" s="308" t="s">
        <v>7</v>
      </c>
      <c r="M21" s="246"/>
    </row>
    <row r="22" spans="1:13" ht="27.6" customHeight="1" x14ac:dyDescent="0.25">
      <c r="A22" s="77"/>
      <c r="B22" s="239"/>
      <c r="C22" s="280" t="s">
        <v>31</v>
      </c>
      <c r="D22" s="281"/>
      <c r="E22" s="282" t="s">
        <v>11</v>
      </c>
      <c r="F22" s="283" t="s">
        <v>108</v>
      </c>
      <c r="G22" s="284">
        <v>0.74</v>
      </c>
      <c r="H22" s="309"/>
      <c r="I22" s="306">
        <v>3</v>
      </c>
      <c r="J22" s="307" t="s">
        <v>130</v>
      </c>
      <c r="K22" s="310">
        <v>13</v>
      </c>
      <c r="L22" s="310">
        <v>29.6</v>
      </c>
      <c r="M22" s="246"/>
    </row>
    <row r="23" spans="1:13" ht="27.6" customHeight="1" x14ac:dyDescent="0.25">
      <c r="A23" s="77"/>
      <c r="B23" s="239"/>
      <c r="C23" s="272" t="s">
        <v>131</v>
      </c>
      <c r="D23" s="273"/>
      <c r="E23" s="311" t="s">
        <v>11</v>
      </c>
      <c r="F23" s="311" t="s">
        <v>132</v>
      </c>
      <c r="G23" s="312">
        <f>G21+0.658*G22</f>
        <v>0.58692</v>
      </c>
      <c r="H23" s="309"/>
      <c r="I23" s="306">
        <v>7</v>
      </c>
      <c r="J23" s="307" t="s">
        <v>130</v>
      </c>
      <c r="K23" s="310">
        <v>20</v>
      </c>
      <c r="L23" s="310">
        <v>39.700000000000003</v>
      </c>
      <c r="M23" s="246"/>
    </row>
    <row r="24" spans="1:13" ht="27.6" customHeight="1" x14ac:dyDescent="0.25">
      <c r="A24" s="77"/>
      <c r="B24" s="239"/>
      <c r="C24" s="290" t="s">
        <v>96</v>
      </c>
      <c r="D24" s="299"/>
      <c r="E24" s="282" t="s">
        <v>11</v>
      </c>
      <c r="F24" s="283" t="s">
        <v>108</v>
      </c>
      <c r="G24" s="284">
        <v>0.69</v>
      </c>
      <c r="H24" s="309"/>
      <c r="I24" s="313">
        <v>28</v>
      </c>
      <c r="J24" s="314" t="s">
        <v>130</v>
      </c>
      <c r="K24" s="310">
        <v>25</v>
      </c>
      <c r="L24" s="315">
        <v>46.5</v>
      </c>
      <c r="M24" s="246"/>
    </row>
    <row r="25" spans="1:13" ht="27.6" customHeight="1" x14ac:dyDescent="0.25">
      <c r="A25" s="77"/>
      <c r="B25" s="239"/>
      <c r="C25" s="290" t="s">
        <v>98</v>
      </c>
      <c r="D25" s="299"/>
      <c r="E25" s="282" t="s">
        <v>11</v>
      </c>
      <c r="F25" s="282"/>
      <c r="G25" s="316">
        <f>SUM(G14:G22)</f>
        <v>99.23</v>
      </c>
      <c r="H25" s="317"/>
      <c r="I25" s="318"/>
      <c r="J25" s="319"/>
      <c r="K25" s="320"/>
      <c r="L25" s="315"/>
      <c r="M25" s="246"/>
    </row>
    <row r="26" spans="1:13" ht="27.6" customHeight="1" x14ac:dyDescent="0.25">
      <c r="A26" s="77"/>
      <c r="B26" s="239"/>
      <c r="C26" s="321" t="s">
        <v>134</v>
      </c>
      <c r="D26" s="322" t="s">
        <v>80</v>
      </c>
      <c r="E26" s="282" t="s">
        <v>11</v>
      </c>
      <c r="F26" s="283" t="s">
        <v>108</v>
      </c>
      <c r="G26" s="323" t="s">
        <v>7</v>
      </c>
      <c r="H26" s="324"/>
      <c r="I26" s="325"/>
      <c r="J26" s="326"/>
      <c r="K26" s="326"/>
      <c r="L26" s="327"/>
      <c r="M26" s="246"/>
    </row>
    <row r="27" spans="1:13" ht="27.6" customHeight="1" x14ac:dyDescent="0.25">
      <c r="A27" s="77"/>
      <c r="B27" s="239"/>
      <c r="C27" s="328"/>
      <c r="D27" s="322" t="s">
        <v>82</v>
      </c>
      <c r="E27" s="282" t="s">
        <v>11</v>
      </c>
      <c r="F27" s="283" t="s">
        <v>108</v>
      </c>
      <c r="G27" s="329" t="s">
        <v>7</v>
      </c>
      <c r="H27" s="324"/>
      <c r="I27" s="325"/>
      <c r="J27" s="326"/>
      <c r="K27" s="326"/>
      <c r="L27" s="327"/>
      <c r="M27" s="246"/>
    </row>
    <row r="28" spans="1:13" ht="27.6" customHeight="1" x14ac:dyDescent="0.25">
      <c r="A28" s="77"/>
      <c r="B28" s="239"/>
      <c r="C28" s="328"/>
      <c r="D28" s="322" t="s">
        <v>83</v>
      </c>
      <c r="E28" s="282" t="s">
        <v>11</v>
      </c>
      <c r="F28" s="283" t="s">
        <v>108</v>
      </c>
      <c r="G28" s="323" t="s">
        <v>7</v>
      </c>
      <c r="H28" s="324"/>
      <c r="I28" s="325"/>
      <c r="J28" s="326"/>
      <c r="K28" s="326"/>
      <c r="L28" s="327"/>
      <c r="M28" s="246"/>
    </row>
    <row r="29" spans="1:13" ht="28.5" customHeight="1" x14ac:dyDescent="0.25">
      <c r="A29" s="77"/>
      <c r="B29" s="239"/>
      <c r="C29" s="328"/>
      <c r="D29" s="330" t="s">
        <v>86</v>
      </c>
      <c r="E29" s="282" t="s">
        <v>11</v>
      </c>
      <c r="F29" s="283" t="s">
        <v>108</v>
      </c>
      <c r="G29" s="323" t="s">
        <v>7</v>
      </c>
      <c r="H29" s="324"/>
      <c r="I29" s="325"/>
      <c r="J29" s="326"/>
      <c r="K29" s="326"/>
      <c r="L29" s="327"/>
      <c r="M29" s="246"/>
    </row>
    <row r="30" spans="1:13" ht="25.2" customHeight="1" x14ac:dyDescent="0.25">
      <c r="A30" s="77"/>
      <c r="B30" s="239"/>
      <c r="C30" s="328"/>
      <c r="D30" s="330" t="s">
        <v>135</v>
      </c>
      <c r="E30" s="282" t="s">
        <v>11</v>
      </c>
      <c r="F30" s="283" t="s">
        <v>108</v>
      </c>
      <c r="G30" s="331" t="s">
        <v>7</v>
      </c>
      <c r="H30" s="324"/>
      <c r="I30" s="325"/>
      <c r="J30" s="326"/>
      <c r="K30" s="326"/>
      <c r="L30" s="327"/>
      <c r="M30" s="246"/>
    </row>
    <row r="31" spans="1:13" ht="25.2" customHeight="1" x14ac:dyDescent="0.25">
      <c r="A31" s="77"/>
      <c r="B31" s="239"/>
      <c r="C31" s="328"/>
      <c r="D31" s="322" t="s">
        <v>136</v>
      </c>
      <c r="E31" s="282" t="s">
        <v>11</v>
      </c>
      <c r="F31" s="283" t="s">
        <v>108</v>
      </c>
      <c r="G31" s="323" t="s">
        <v>7</v>
      </c>
      <c r="H31" s="332"/>
      <c r="I31" s="333"/>
      <c r="J31" s="334"/>
      <c r="K31" s="334"/>
      <c r="L31" s="335"/>
      <c r="M31" s="246"/>
    </row>
    <row r="32" spans="1:13" ht="25.2" customHeight="1" x14ac:dyDescent="0.25">
      <c r="A32" s="77"/>
      <c r="B32" s="239"/>
      <c r="C32" s="262" t="s">
        <v>137</v>
      </c>
      <c r="D32" s="263"/>
      <c r="E32" s="263"/>
      <c r="F32" s="263"/>
      <c r="G32" s="263"/>
      <c r="H32" s="336"/>
      <c r="I32" s="336"/>
      <c r="J32" s="336"/>
      <c r="K32" s="336"/>
      <c r="L32" s="337"/>
      <c r="M32" s="246"/>
    </row>
    <row r="33" spans="1:18" ht="25.2" customHeight="1" x14ac:dyDescent="0.25">
      <c r="A33" s="77"/>
      <c r="B33" s="239"/>
      <c r="C33" s="265" t="s">
        <v>138</v>
      </c>
      <c r="D33" s="266"/>
      <c r="E33" s="266"/>
      <c r="F33" s="266"/>
      <c r="G33" s="266"/>
      <c r="H33" s="266"/>
      <c r="I33" s="266"/>
      <c r="J33" s="266"/>
      <c r="K33" s="266"/>
      <c r="L33" s="267"/>
      <c r="M33" s="246"/>
    </row>
    <row r="34" spans="1:18" x14ac:dyDescent="0.25">
      <c r="A34" s="77"/>
      <c r="B34" s="239"/>
      <c r="C34" s="268" t="s">
        <v>93</v>
      </c>
      <c r="D34" s="269"/>
      <c r="E34" s="270" t="s">
        <v>103</v>
      </c>
      <c r="F34" s="271" t="s">
        <v>104</v>
      </c>
      <c r="G34" s="270" t="s">
        <v>105</v>
      </c>
      <c r="H34" s="272" t="s">
        <v>95</v>
      </c>
      <c r="I34" s="273"/>
      <c r="J34" s="270" t="s">
        <v>103</v>
      </c>
      <c r="K34" s="271" t="s">
        <v>104</v>
      </c>
      <c r="L34" s="270" t="s">
        <v>106</v>
      </c>
      <c r="M34" s="246"/>
    </row>
    <row r="35" spans="1:18" x14ac:dyDescent="0.25">
      <c r="A35" s="77"/>
      <c r="B35" s="239"/>
      <c r="C35" s="274"/>
      <c r="D35" s="275"/>
      <c r="E35" s="276"/>
      <c r="F35" s="277"/>
      <c r="G35" s="276"/>
      <c r="H35" s="278"/>
      <c r="I35" s="279"/>
      <c r="J35" s="276"/>
      <c r="K35" s="277"/>
      <c r="L35" s="276"/>
      <c r="M35" s="246"/>
    </row>
    <row r="36" spans="1:18" ht="27.6" customHeight="1" x14ac:dyDescent="0.25">
      <c r="A36" s="77"/>
      <c r="B36" s="239"/>
      <c r="C36" s="272" t="s">
        <v>139</v>
      </c>
      <c r="D36" s="273"/>
      <c r="E36" s="311" t="s">
        <v>11</v>
      </c>
      <c r="F36" s="338" t="s">
        <v>108</v>
      </c>
      <c r="G36" s="339">
        <v>0.01</v>
      </c>
      <c r="H36" s="272" t="s">
        <v>140</v>
      </c>
      <c r="I36" s="273"/>
      <c r="J36" s="311" t="s">
        <v>11</v>
      </c>
      <c r="K36" s="311" t="s">
        <v>108</v>
      </c>
      <c r="L36" s="315" t="s">
        <v>7</v>
      </c>
      <c r="M36" s="246"/>
    </row>
    <row r="37" spans="1:18" ht="25.2" customHeight="1" x14ac:dyDescent="0.25">
      <c r="A37" s="77"/>
      <c r="B37" s="239"/>
      <c r="C37" s="272"/>
      <c r="D37" s="340"/>
      <c r="E37" s="341"/>
      <c r="F37" s="341"/>
      <c r="G37" s="342"/>
      <c r="H37" s="343" t="s">
        <v>142</v>
      </c>
      <c r="I37" s="343"/>
      <c r="J37" s="311" t="s">
        <v>130</v>
      </c>
      <c r="K37" s="311" t="s">
        <v>147</v>
      </c>
      <c r="L37" s="315">
        <f>L24</f>
        <v>46.5</v>
      </c>
      <c r="M37" s="246"/>
    </row>
    <row r="38" spans="1:18" ht="21" customHeight="1" x14ac:dyDescent="0.3">
      <c r="A38" s="77"/>
      <c r="B38" s="239"/>
      <c r="C38" s="344"/>
      <c r="D38" s="345"/>
      <c r="E38" s="77"/>
      <c r="F38" s="77"/>
      <c r="G38" s="346"/>
      <c r="H38" s="347"/>
      <c r="I38" s="347"/>
      <c r="J38" s="348"/>
      <c r="K38" s="348"/>
      <c r="L38" s="349"/>
      <c r="M38" s="246"/>
      <c r="N38" s="77"/>
    </row>
    <row r="39" spans="1:18" ht="21" customHeight="1" x14ac:dyDescent="0.3">
      <c r="A39" s="77"/>
      <c r="B39" s="239"/>
      <c r="C39" s="350"/>
      <c r="D39" s="351"/>
      <c r="E39" s="88"/>
      <c r="F39" s="88"/>
      <c r="G39" s="352"/>
      <c r="H39" s="77"/>
      <c r="I39" s="353"/>
      <c r="J39" s="347" t="s">
        <v>49</v>
      </c>
      <c r="K39" s="347"/>
      <c r="L39" s="354"/>
      <c r="M39" s="246"/>
      <c r="N39" s="77"/>
    </row>
    <row r="40" spans="1:18" ht="21" customHeight="1" x14ac:dyDescent="0.3">
      <c r="A40" s="77"/>
      <c r="B40" s="239"/>
      <c r="C40" s="350"/>
      <c r="D40" s="351"/>
      <c r="E40" s="77"/>
      <c r="F40" s="77"/>
      <c r="G40" s="352"/>
      <c r="H40" s="77"/>
      <c r="I40" s="353"/>
      <c r="J40" s="353"/>
      <c r="K40" s="353"/>
      <c r="L40" s="355"/>
      <c r="M40" s="246"/>
      <c r="N40" s="77"/>
      <c r="O40" s="77"/>
      <c r="P40" s="77"/>
      <c r="Q40" s="77"/>
      <c r="R40" s="77"/>
    </row>
    <row r="41" spans="1:18" ht="21" customHeight="1" x14ac:dyDescent="0.25">
      <c r="A41" s="77"/>
      <c r="B41" s="239"/>
      <c r="C41" s="356"/>
      <c r="D41" s="357"/>
      <c r="E41" s="358"/>
      <c r="F41" s="358"/>
      <c r="G41" s="359"/>
      <c r="H41" s="360"/>
      <c r="I41" s="360"/>
      <c r="J41" s="360"/>
      <c r="K41" s="360"/>
      <c r="L41" s="361"/>
      <c r="M41" s="246"/>
      <c r="O41" s="77"/>
      <c r="P41" s="77"/>
      <c r="Q41" s="77"/>
      <c r="R41" s="77"/>
    </row>
    <row r="42" spans="1:18" ht="3.6" customHeight="1" thickBot="1" x14ac:dyDescent="0.4">
      <c r="A42" s="77"/>
      <c r="B42" s="362"/>
      <c r="C42" s="363"/>
      <c r="D42" s="363"/>
      <c r="E42" s="363"/>
      <c r="F42" s="364"/>
      <c r="G42" s="365"/>
      <c r="H42" s="365"/>
      <c r="I42" s="366"/>
      <c r="J42" s="365"/>
      <c r="K42" s="366"/>
      <c r="L42" s="367"/>
      <c r="M42" s="77"/>
      <c r="N42" s="239"/>
      <c r="O42" s="77"/>
      <c r="P42" s="77"/>
      <c r="Q42" s="77"/>
      <c r="R42" s="77"/>
    </row>
    <row r="43" spans="1:18" ht="25.2" customHeight="1" thickTop="1" x14ac:dyDescent="0.3">
      <c r="A43" s="77"/>
      <c r="B43" s="77"/>
      <c r="C43" s="77"/>
      <c r="D43" s="77"/>
      <c r="E43" s="234"/>
      <c r="F43" s="368"/>
      <c r="G43" s="77"/>
      <c r="I43" s="237"/>
      <c r="J43" s="77"/>
      <c r="K43" s="237"/>
      <c r="L43" s="77"/>
      <c r="M43" s="237"/>
      <c r="N43" s="77"/>
    </row>
    <row r="44" spans="1:18" ht="25.2" customHeight="1" x14ac:dyDescent="0.25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</row>
    <row r="45" spans="1:18" ht="25.2" customHeight="1" x14ac:dyDescent="0.2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</row>
    <row r="46" spans="1:18" ht="25.2" customHeight="1" x14ac:dyDescent="0.25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</row>
    <row r="47" spans="1:18" ht="25.2" customHeight="1" x14ac:dyDescent="0.25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</row>
    <row r="48" spans="1:18" ht="25.2" customHeight="1" x14ac:dyDescent="0.25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</row>
    <row r="49" spans="1:18" ht="25.2" customHeight="1" x14ac:dyDescent="0.25">
      <c r="A49" s="77"/>
      <c r="B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</row>
    <row r="50" spans="1:18" ht="25.2" customHeight="1" x14ac:dyDescent="0.25">
      <c r="A50" s="77"/>
      <c r="B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</row>
    <row r="51" spans="1:18" ht="25.2" customHeight="1" x14ac:dyDescent="0.25">
      <c r="A51" s="77"/>
      <c r="B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  <row r="52" spans="1:18" ht="25.2" customHeight="1" x14ac:dyDescent="0.25">
      <c r="A52" s="77"/>
      <c r="B52" s="77"/>
      <c r="H52" s="77"/>
      <c r="I52" s="77"/>
      <c r="J52" s="77"/>
      <c r="K52" s="77"/>
      <c r="L52" s="77"/>
      <c r="M52" s="77"/>
      <c r="N52" s="77"/>
    </row>
    <row r="53" spans="1:18" ht="25.2" customHeight="1" x14ac:dyDescent="0.25">
      <c r="I53" s="77"/>
      <c r="J53" s="77"/>
      <c r="K53" s="77"/>
      <c r="L53" s="77"/>
    </row>
    <row r="54" spans="1:18" ht="25.2" customHeight="1" x14ac:dyDescent="0.25"/>
    <row r="55" spans="1:18" ht="25.2" customHeight="1" x14ac:dyDescent="0.25"/>
    <row r="56" spans="1:18" ht="25.2" customHeight="1" x14ac:dyDescent="0.25"/>
    <row r="57" spans="1:18" ht="25.2" customHeight="1" x14ac:dyDescent="0.25"/>
    <row r="58" spans="1:18" ht="25.2" customHeight="1" x14ac:dyDescent="0.25"/>
  </sheetData>
  <mergeCells count="51">
    <mergeCell ref="C39:D39"/>
    <mergeCell ref="J39:L39"/>
    <mergeCell ref="C40:D40"/>
    <mergeCell ref="C41:D41"/>
    <mergeCell ref="C42:E42"/>
    <mergeCell ref="L34:L35"/>
    <mergeCell ref="C36:D36"/>
    <mergeCell ref="H36:I36"/>
    <mergeCell ref="C37:D37"/>
    <mergeCell ref="H37:I37"/>
    <mergeCell ref="H38:I38"/>
    <mergeCell ref="J38:L38"/>
    <mergeCell ref="C26:C31"/>
    <mergeCell ref="C32:L32"/>
    <mergeCell ref="C33:L33"/>
    <mergeCell ref="C34:D35"/>
    <mergeCell ref="E34:E35"/>
    <mergeCell ref="F34:F35"/>
    <mergeCell ref="G34:G35"/>
    <mergeCell ref="H34:I35"/>
    <mergeCell ref="J34:J35"/>
    <mergeCell ref="K34:K35"/>
    <mergeCell ref="C19:D19"/>
    <mergeCell ref="H19:L19"/>
    <mergeCell ref="H20:I20"/>
    <mergeCell ref="C21:D21"/>
    <mergeCell ref="H21:H24"/>
    <mergeCell ref="C22:D22"/>
    <mergeCell ref="C23:D23"/>
    <mergeCell ref="C14:D14"/>
    <mergeCell ref="H14:I14"/>
    <mergeCell ref="C15:D15"/>
    <mergeCell ref="C16:D16"/>
    <mergeCell ref="C17:D17"/>
    <mergeCell ref="H17:H18"/>
    <mergeCell ref="C18:D18"/>
    <mergeCell ref="C11:L11"/>
    <mergeCell ref="C12:D13"/>
    <mergeCell ref="E12:E13"/>
    <mergeCell ref="F12:F13"/>
    <mergeCell ref="G12:G13"/>
    <mergeCell ref="H12:I13"/>
    <mergeCell ref="J12:J13"/>
    <mergeCell ref="K12:K13"/>
    <mergeCell ref="L12:L13"/>
    <mergeCell ref="C4:E4"/>
    <mergeCell ref="E7:H7"/>
    <mergeCell ref="J7:L7"/>
    <mergeCell ref="E8:H8"/>
    <mergeCell ref="J8:L8"/>
    <mergeCell ref="C10:L10"/>
  </mergeCells>
  <printOptions horizontalCentered="1" verticalCentered="1" gridLinesSet="0"/>
  <pageMargins left="0.19685039370078741" right="0" top="0.39370078740157483" bottom="0.19685039370078741" header="0" footer="0"/>
  <pageSetup paperSize="9" scale="80" orientation="portrait" horizontalDpi="1200" verticalDpi="1200" r:id="rId1"/>
  <headerFooter alignWithMargins="0">
    <oddFooter>&amp;LKAV-KK-FR-18&amp;CRev.No/Tarih: -/-&amp;RYürürlük Tarihi: 09.01.2020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KLİNKER</vt:lpstr>
      <vt:lpstr>CEM I </vt:lpstr>
      <vt:lpstr>CEM IV </vt:lpstr>
      <vt:lpstr>CEM I 52,5</vt:lpstr>
      <vt:lpstr>TYPE I</vt:lpstr>
      <vt:lpstr>TYPE IL</vt:lpstr>
      <vt:lpstr>'CEM I '!Yazdırma_Alanı</vt:lpstr>
      <vt:lpstr>'CEM I 52,5'!Yazdırma_Alanı</vt:lpstr>
      <vt:lpstr>'CEM IV '!Yazdırma_Alanı</vt:lpstr>
      <vt:lpstr>KLİNKER!Yazdırma_Alanı</vt:lpstr>
      <vt:lpstr>'TYPE I'!Yazdırma_Alanı</vt:lpstr>
      <vt:lpstr>'TYPE IL'!Yazdırma_Alanı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İhsan BAYBURE</dc:creator>
  <cp:lastModifiedBy>İhsan BAYBURE</cp:lastModifiedBy>
  <cp:lastPrinted>2022-06-02T12:16:53Z</cp:lastPrinted>
  <dcterms:created xsi:type="dcterms:W3CDTF">2022-06-02T11:55:44Z</dcterms:created>
  <dcterms:modified xsi:type="dcterms:W3CDTF">2022-06-02T12:25:49Z</dcterms:modified>
</cp:coreProperties>
</file>